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Электромагистраль\Отдел ПРиТП\Инвестиции\!ОТЧЕТ\ПП 24\! 2025\3 квартал\Отправка\Формы\"/>
    </mc:Choice>
  </mc:AlternateContent>
  <xr:revisionPtr revIDLastSave="0" documentId="8_{5B5ED885-8402-40AD-8082-E8E29E941521}" xr6:coauthVersionLast="47" xr6:coauthVersionMax="47" xr10:uidLastSave="{00000000-0000-0000-0000-000000000000}"/>
  <bookViews>
    <workbookView xWindow="2685" yWindow="1035" windowWidth="24210" windowHeight="14175" xr2:uid="{00000000-000D-0000-FFFF-FFFF00000000}"/>
  </bookViews>
  <sheets>
    <sheet name="17квЭт" sheetId="1" r:id="rId1"/>
  </sheets>
  <definedNames>
    <definedName name="_xlnm._FilterDatabase" localSheetId="0" hidden="1">'17квЭт'!$A$19:$WJW$147</definedName>
    <definedName name="Z_500C2F4F_1743_499A_A051_20565DBF52B2_.wvu.PrintArea" localSheetId="0" hidden="1">'17квЭт'!$A$1:$BC$21</definedName>
    <definedName name="_xlnm.Print_Area" localSheetId="0">'17квЭт'!$A$1:$BC$147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07" i="1" l="1"/>
  <c r="AA107" i="1"/>
  <c r="AB107" i="1"/>
  <c r="AC107" i="1"/>
  <c r="AZ107" i="1"/>
  <c r="BA107" i="1"/>
  <c r="BB107" i="1"/>
  <c r="BC107" i="1"/>
  <c r="D107" i="1" l="1"/>
  <c r="AY147" i="1" l="1"/>
  <c r="Y147" i="1"/>
  <c r="AY146" i="1"/>
  <c r="Y146" i="1"/>
  <c r="AY145" i="1"/>
  <c r="Y145" i="1"/>
  <c r="AY144" i="1"/>
  <c r="Y144" i="1"/>
  <c r="AY143" i="1"/>
  <c r="Y143" i="1"/>
  <c r="AY142" i="1"/>
  <c r="Y142" i="1"/>
  <c r="AY141" i="1"/>
  <c r="Y141" i="1"/>
  <c r="AY140" i="1"/>
  <c r="Y140" i="1"/>
  <c r="AY139" i="1"/>
  <c r="Y139" i="1"/>
  <c r="AY138" i="1"/>
  <c r="Y138" i="1"/>
  <c r="AY137" i="1"/>
  <c r="Y137" i="1"/>
  <c r="AY136" i="1"/>
  <c r="Y136" i="1"/>
  <c r="AY135" i="1"/>
  <c r="Y135" i="1"/>
  <c r="AY134" i="1"/>
  <c r="Y134" i="1"/>
  <c r="AY133" i="1"/>
  <c r="Y133" i="1"/>
  <c r="AY132" i="1"/>
  <c r="Y132" i="1"/>
  <c r="AY131" i="1"/>
  <c r="Y131" i="1"/>
  <c r="AY130" i="1"/>
  <c r="Y130" i="1"/>
  <c r="AY113" i="1"/>
  <c r="Y113" i="1"/>
  <c r="AY110" i="1"/>
  <c r="Y110" i="1"/>
  <c r="AY109" i="1"/>
  <c r="Y109" i="1"/>
  <c r="AY108" i="1"/>
  <c r="Y108" i="1"/>
  <c r="AY104" i="1"/>
  <c r="Y104" i="1"/>
  <c r="AY103" i="1"/>
  <c r="Y103" i="1"/>
  <c r="AY102" i="1"/>
  <c r="Y102" i="1"/>
  <c r="AY101" i="1"/>
  <c r="Y101" i="1"/>
  <c r="AY100" i="1"/>
  <c r="Y100" i="1"/>
  <c r="AY99" i="1"/>
  <c r="Y99" i="1"/>
  <c r="AY98" i="1"/>
  <c r="Y98" i="1"/>
  <c r="AY97" i="1"/>
  <c r="Y97" i="1"/>
  <c r="AY96" i="1"/>
  <c r="Y96" i="1"/>
  <c r="AY95" i="1"/>
  <c r="Y95" i="1"/>
  <c r="AY94" i="1"/>
  <c r="Y94" i="1"/>
  <c r="AY93" i="1"/>
  <c r="Y93" i="1"/>
  <c r="AY92" i="1"/>
  <c r="Y92" i="1"/>
  <c r="AY91" i="1"/>
  <c r="Y91" i="1"/>
  <c r="AY90" i="1"/>
  <c r="Y90" i="1"/>
  <c r="AY89" i="1"/>
  <c r="Y89" i="1"/>
  <c r="AY88" i="1"/>
  <c r="Y88" i="1"/>
  <c r="AY87" i="1"/>
  <c r="Y87" i="1"/>
  <c r="AY86" i="1"/>
  <c r="Y86" i="1"/>
  <c r="AY85" i="1"/>
  <c r="Y85" i="1"/>
  <c r="AY84" i="1"/>
  <c r="Y84" i="1"/>
  <c r="AY83" i="1"/>
  <c r="Y83" i="1"/>
  <c r="AY82" i="1"/>
  <c r="Y82" i="1"/>
  <c r="AY81" i="1"/>
  <c r="Y81" i="1"/>
  <c r="AY80" i="1"/>
  <c r="Y80" i="1"/>
  <c r="AY79" i="1"/>
  <c r="Y79" i="1"/>
  <c r="AY78" i="1"/>
  <c r="Y78" i="1"/>
  <c r="AY77" i="1"/>
  <c r="Y77" i="1"/>
  <c r="AY76" i="1"/>
  <c r="Y76" i="1"/>
  <c r="AY75" i="1"/>
  <c r="Y75" i="1"/>
  <c r="AY74" i="1"/>
  <c r="Y74" i="1"/>
  <c r="AY73" i="1"/>
  <c r="Y73" i="1"/>
  <c r="AY72" i="1"/>
  <c r="Y72" i="1"/>
  <c r="AY71" i="1"/>
  <c r="Y71" i="1"/>
  <c r="AY70" i="1"/>
  <c r="Y70" i="1"/>
  <c r="AY69" i="1"/>
  <c r="Y69" i="1"/>
  <c r="AY68" i="1"/>
  <c r="Y68" i="1"/>
  <c r="AY67" i="1"/>
  <c r="Y67" i="1"/>
  <c r="AY66" i="1"/>
  <c r="Y66" i="1"/>
  <c r="AY65" i="1"/>
  <c r="Y65" i="1"/>
  <c r="AY64" i="1"/>
  <c r="Y64" i="1"/>
  <c r="AY63" i="1"/>
  <c r="Y63" i="1"/>
  <c r="AY62" i="1"/>
  <c r="Y62" i="1"/>
  <c r="AY60" i="1"/>
  <c r="Y60" i="1"/>
  <c r="AY56" i="1"/>
  <c r="Y56" i="1"/>
  <c r="AY55" i="1"/>
  <c r="Y55" i="1"/>
  <c r="AY54" i="1"/>
  <c r="Y54" i="1"/>
  <c r="AY53" i="1"/>
  <c r="Y53" i="1"/>
  <c r="AY52" i="1"/>
  <c r="Y52" i="1"/>
  <c r="AY51" i="1"/>
  <c r="Y51" i="1"/>
  <c r="AY50" i="1"/>
  <c r="Y50" i="1"/>
  <c r="AY49" i="1"/>
  <c r="Y49" i="1"/>
  <c r="Z59" i="1"/>
  <c r="AA59" i="1"/>
  <c r="AB59" i="1"/>
  <c r="AC59" i="1"/>
  <c r="AZ59" i="1"/>
  <c r="BA59" i="1"/>
  <c r="BB59" i="1"/>
  <c r="BC59" i="1"/>
  <c r="Y107" i="1" l="1"/>
  <c r="AD107" i="1"/>
  <c r="AY107" i="1"/>
  <c r="AD59" i="1" l="1"/>
  <c r="D59" i="1" l="1"/>
  <c r="K121" i="1" l="1"/>
  <c r="L121" i="1"/>
  <c r="M121" i="1"/>
  <c r="N121" i="1"/>
  <c r="P121" i="1"/>
  <c r="Q121" i="1"/>
  <c r="R121" i="1"/>
  <c r="S121" i="1"/>
  <c r="U121" i="1"/>
  <c r="V121" i="1"/>
  <c r="W121" i="1"/>
  <c r="X121" i="1"/>
  <c r="Z121" i="1"/>
  <c r="AA121" i="1"/>
  <c r="AB121" i="1"/>
  <c r="AC121" i="1"/>
  <c r="AD121" i="1"/>
  <c r="AK121" i="1"/>
  <c r="AL121" i="1"/>
  <c r="AM121" i="1"/>
  <c r="AN121" i="1"/>
  <c r="AP121" i="1"/>
  <c r="AQ121" i="1"/>
  <c r="AR121" i="1"/>
  <c r="AS121" i="1"/>
  <c r="AU121" i="1"/>
  <c r="AV121" i="1"/>
  <c r="AW121" i="1"/>
  <c r="AX121" i="1"/>
  <c r="AZ121" i="1"/>
  <c r="BA121" i="1"/>
  <c r="BB121" i="1"/>
  <c r="BC121" i="1"/>
  <c r="D121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B124" i="1"/>
  <c r="BC124" i="1"/>
  <c r="D124" i="1"/>
  <c r="D105" i="1" l="1"/>
  <c r="AD105" i="1"/>
  <c r="D47" i="1"/>
  <c r="D45" i="1" s="1"/>
  <c r="AD129" i="1"/>
  <c r="D61" i="1"/>
  <c r="AD47" i="1"/>
  <c r="AD45" i="1" s="1"/>
  <c r="AD61" i="1"/>
  <c r="AD58" i="1" l="1"/>
  <c r="D58" i="1"/>
  <c r="K25" i="1" l="1"/>
  <c r="L25" i="1"/>
  <c r="M25" i="1"/>
  <c r="N25" i="1"/>
  <c r="P25" i="1"/>
  <c r="Q25" i="1"/>
  <c r="R25" i="1"/>
  <c r="S25" i="1"/>
  <c r="U25" i="1"/>
  <c r="V25" i="1"/>
  <c r="W25" i="1"/>
  <c r="X25" i="1"/>
  <c r="Z25" i="1"/>
  <c r="AA25" i="1"/>
  <c r="AB25" i="1"/>
  <c r="AC25" i="1"/>
  <c r="AD25" i="1"/>
  <c r="AK25" i="1"/>
  <c r="AL25" i="1"/>
  <c r="AM25" i="1"/>
  <c r="AN25" i="1"/>
  <c r="AP25" i="1"/>
  <c r="AQ25" i="1"/>
  <c r="AR25" i="1"/>
  <c r="AS25" i="1"/>
  <c r="AU25" i="1"/>
  <c r="AV25" i="1"/>
  <c r="AW25" i="1"/>
  <c r="AX25" i="1"/>
  <c r="AZ25" i="1"/>
  <c r="BA25" i="1"/>
  <c r="BB25" i="1"/>
  <c r="BC25" i="1"/>
  <c r="K23" i="1"/>
  <c r="L23" i="1"/>
  <c r="M23" i="1"/>
  <c r="N23" i="1"/>
  <c r="P23" i="1"/>
  <c r="Q23" i="1"/>
  <c r="R23" i="1"/>
  <c r="S23" i="1"/>
  <c r="U23" i="1"/>
  <c r="V23" i="1"/>
  <c r="W23" i="1"/>
  <c r="X23" i="1"/>
  <c r="Z23" i="1"/>
  <c r="AA23" i="1"/>
  <c r="AB23" i="1"/>
  <c r="AC23" i="1"/>
  <c r="AD23" i="1"/>
  <c r="AK23" i="1"/>
  <c r="AL23" i="1"/>
  <c r="AM23" i="1"/>
  <c r="AN23" i="1"/>
  <c r="AP23" i="1"/>
  <c r="AQ23" i="1"/>
  <c r="AR23" i="1"/>
  <c r="AS23" i="1"/>
  <c r="AU23" i="1"/>
  <c r="AV23" i="1"/>
  <c r="AW23" i="1"/>
  <c r="AX23" i="1"/>
  <c r="AZ23" i="1"/>
  <c r="BA23" i="1"/>
  <c r="BB23" i="1"/>
  <c r="BC23" i="1"/>
  <c r="AD29" i="1" l="1"/>
  <c r="AD40" i="1"/>
  <c r="AD39" i="1" s="1"/>
  <c r="AD38" i="1" s="1"/>
  <c r="AD37" i="1" s="1"/>
  <c r="AD36" i="1" s="1"/>
  <c r="AD33" i="1"/>
  <c r="AD112" i="1"/>
  <c r="AD111" i="1" s="1"/>
  <c r="AD57" i="1" s="1"/>
  <c r="AD26" i="1" l="1"/>
  <c r="AD24" i="1"/>
  <c r="AD28" i="1"/>
  <c r="D40" i="1"/>
  <c r="D39" i="1" s="1"/>
  <c r="D38" i="1" s="1"/>
  <c r="D37" i="1" s="1"/>
  <c r="D36" i="1" s="1"/>
  <c r="D33" i="1"/>
  <c r="D29" i="1"/>
  <c r="D25" i="1"/>
  <c r="D23" i="1"/>
  <c r="D112" i="1"/>
  <c r="D111" i="1" s="1"/>
  <c r="D57" i="1" s="1"/>
  <c r="D129" i="1" l="1"/>
  <c r="D26" i="1" s="1"/>
  <c r="AD22" i="1"/>
  <c r="AD21" i="1"/>
  <c r="D24" i="1"/>
  <c r="AD20" i="1" l="1"/>
  <c r="D28" i="1"/>
  <c r="D21" i="1" s="1"/>
  <c r="AD27" i="1"/>
  <c r="D22" i="1" l="1"/>
  <c r="D20" i="1" s="1"/>
  <c r="D27" i="1"/>
  <c r="AY25" i="1" l="1"/>
  <c r="AT25" i="1"/>
  <c r="AO25" i="1"/>
  <c r="AJ25" i="1"/>
  <c r="AI25" i="1"/>
  <c r="AH25" i="1"/>
  <c r="AG25" i="1"/>
  <c r="AF25" i="1"/>
  <c r="Y25" i="1"/>
  <c r="T25" i="1"/>
  <c r="O25" i="1"/>
  <c r="J25" i="1"/>
  <c r="I25" i="1"/>
  <c r="H25" i="1"/>
  <c r="G25" i="1"/>
  <c r="F25" i="1"/>
  <c r="AY23" i="1"/>
  <c r="AT23" i="1"/>
  <c r="AO23" i="1"/>
  <c r="AJ23" i="1"/>
  <c r="AI23" i="1"/>
  <c r="AH23" i="1"/>
  <c r="AG23" i="1"/>
  <c r="AF23" i="1"/>
  <c r="Y23" i="1"/>
  <c r="T23" i="1"/>
  <c r="O23" i="1"/>
  <c r="J23" i="1"/>
  <c r="I23" i="1"/>
  <c r="H23" i="1"/>
  <c r="G23" i="1"/>
  <c r="F23" i="1"/>
  <c r="BC120" i="1"/>
  <c r="BB120" i="1"/>
  <c r="BA120" i="1"/>
  <c r="AZ120" i="1"/>
  <c r="AX120" i="1"/>
  <c r="AW120" i="1"/>
  <c r="AV120" i="1"/>
  <c r="AU120" i="1"/>
  <c r="AS120" i="1"/>
  <c r="AR120" i="1"/>
  <c r="AQ120" i="1"/>
  <c r="AP120" i="1"/>
  <c r="AN120" i="1"/>
  <c r="AM120" i="1"/>
  <c r="AL120" i="1"/>
  <c r="AK120" i="1"/>
  <c r="AC120" i="1"/>
  <c r="AB120" i="1"/>
  <c r="AA120" i="1"/>
  <c r="Z120" i="1"/>
  <c r="X120" i="1"/>
  <c r="W120" i="1"/>
  <c r="V120" i="1"/>
  <c r="U120" i="1"/>
  <c r="S120" i="1"/>
  <c r="R120" i="1"/>
  <c r="Q120" i="1"/>
  <c r="P120" i="1"/>
  <c r="N120" i="1"/>
  <c r="M120" i="1"/>
  <c r="L120" i="1"/>
  <c r="K120" i="1"/>
  <c r="AY122" i="1"/>
  <c r="AT122" i="1"/>
  <c r="AO122" i="1"/>
  <c r="AJ122" i="1"/>
  <c r="AI122" i="1"/>
  <c r="AH122" i="1"/>
  <c r="AG122" i="1"/>
  <c r="AF122" i="1"/>
  <c r="Y122" i="1"/>
  <c r="T122" i="1"/>
  <c r="O122" i="1"/>
  <c r="J122" i="1"/>
  <c r="I122" i="1"/>
  <c r="H122" i="1"/>
  <c r="G122" i="1"/>
  <c r="F122" i="1"/>
  <c r="E25" i="1" l="1"/>
  <c r="E122" i="1"/>
  <c r="AE122" i="1"/>
  <c r="AE25" i="1"/>
  <c r="AT123" i="1"/>
  <c r="AT121" i="1" s="1"/>
  <c r="AT120" i="1" s="1"/>
  <c r="AT119" i="1"/>
  <c r="AT118" i="1"/>
  <c r="AT117" i="1"/>
  <c r="AT116" i="1"/>
  <c r="AT115" i="1"/>
  <c r="AT114" i="1"/>
  <c r="AT106" i="1"/>
  <c r="AT46" i="1"/>
  <c r="AT44" i="1"/>
  <c r="AT43" i="1"/>
  <c r="AT42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O123" i="1"/>
  <c r="AO121" i="1" s="1"/>
  <c r="AO120" i="1" s="1"/>
  <c r="AO119" i="1"/>
  <c r="AO118" i="1"/>
  <c r="AO117" i="1"/>
  <c r="AO116" i="1"/>
  <c r="AO115" i="1"/>
  <c r="AO114" i="1"/>
  <c r="AO106" i="1"/>
  <c r="AO46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J123" i="1"/>
  <c r="AJ121" i="1" s="1"/>
  <c r="AJ120" i="1" s="1"/>
  <c r="AJ119" i="1"/>
  <c r="AJ118" i="1"/>
  <c r="AJ117" i="1"/>
  <c r="AJ116" i="1"/>
  <c r="AJ115" i="1"/>
  <c r="AJ114" i="1"/>
  <c r="AJ106" i="1"/>
  <c r="AJ46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E23" i="1" l="1"/>
  <c r="AE23" i="1"/>
  <c r="S40" i="1" l="1"/>
  <c r="S39" i="1" s="1"/>
  <c r="S38" i="1" s="1"/>
  <c r="S37" i="1" s="1"/>
  <c r="R40" i="1"/>
  <c r="R39" i="1" s="1"/>
  <c r="R38" i="1" s="1"/>
  <c r="R37" i="1" s="1"/>
  <c r="Q40" i="1"/>
  <c r="Q39" i="1" s="1"/>
  <c r="Q38" i="1" s="1"/>
  <c r="Q37" i="1" s="1"/>
  <c r="P40" i="1"/>
  <c r="P39" i="1" s="1"/>
  <c r="P38" i="1" s="1"/>
  <c r="P37" i="1" s="1"/>
  <c r="N40" i="1"/>
  <c r="N39" i="1" s="1"/>
  <c r="N38" i="1" s="1"/>
  <c r="N37" i="1" s="1"/>
  <c r="M40" i="1"/>
  <c r="M39" i="1" s="1"/>
  <c r="M38" i="1" s="1"/>
  <c r="M37" i="1" s="1"/>
  <c r="L40" i="1"/>
  <c r="L39" i="1" s="1"/>
  <c r="L38" i="1" s="1"/>
  <c r="L37" i="1" s="1"/>
  <c r="K40" i="1"/>
  <c r="K39" i="1" s="1"/>
  <c r="K38" i="1" s="1"/>
  <c r="K37" i="1" s="1"/>
  <c r="T35" i="1"/>
  <c r="T34" i="1"/>
  <c r="T32" i="1"/>
  <c r="S33" i="1"/>
  <c r="R33" i="1"/>
  <c r="Q33" i="1"/>
  <c r="P33" i="1"/>
  <c r="N33" i="1"/>
  <c r="M33" i="1"/>
  <c r="L33" i="1"/>
  <c r="K33" i="1"/>
  <c r="S29" i="1"/>
  <c r="R29" i="1"/>
  <c r="Q29" i="1"/>
  <c r="P29" i="1"/>
  <c r="X40" i="1"/>
  <c r="X39" i="1" s="1"/>
  <c r="X38" i="1" s="1"/>
  <c r="X37" i="1" s="1"/>
  <c r="W40" i="1"/>
  <c r="W39" i="1" s="1"/>
  <c r="W38" i="1" s="1"/>
  <c r="W37" i="1" s="1"/>
  <c r="V40" i="1"/>
  <c r="V39" i="1" s="1"/>
  <c r="V38" i="1" s="1"/>
  <c r="V37" i="1" s="1"/>
  <c r="X33" i="1"/>
  <c r="W33" i="1"/>
  <c r="V33" i="1"/>
  <c r="X29" i="1"/>
  <c r="W29" i="1"/>
  <c r="V29" i="1"/>
  <c r="U40" i="1"/>
  <c r="U39" i="1" s="1"/>
  <c r="U38" i="1" s="1"/>
  <c r="U37" i="1" s="1"/>
  <c r="U33" i="1"/>
  <c r="U29" i="1"/>
  <c r="T33" i="1" l="1"/>
  <c r="J123" i="1" l="1"/>
  <c r="J121" i="1" s="1"/>
  <c r="J120" i="1" s="1"/>
  <c r="J119" i="1"/>
  <c r="J118" i="1"/>
  <c r="J117" i="1"/>
  <c r="J116" i="1"/>
  <c r="J115" i="1"/>
  <c r="J114" i="1"/>
  <c r="J106" i="1"/>
  <c r="J46" i="1"/>
  <c r="J44" i="1"/>
  <c r="J43" i="1"/>
  <c r="J42" i="1"/>
  <c r="J41" i="1"/>
  <c r="J36" i="1"/>
  <c r="J35" i="1"/>
  <c r="J34" i="1"/>
  <c r="J32" i="1"/>
  <c r="J31" i="1"/>
  <c r="J30" i="1"/>
  <c r="J29" i="1"/>
  <c r="J40" i="1" l="1"/>
  <c r="J33" i="1"/>
  <c r="J39" i="1" l="1"/>
  <c r="J38" i="1" l="1"/>
  <c r="J37" i="1" l="1"/>
  <c r="AY123" i="1" l="1"/>
  <c r="AY121" i="1" s="1"/>
  <c r="AY120" i="1" s="1"/>
  <c r="AY119" i="1"/>
  <c r="AY118" i="1"/>
  <c r="AY117" i="1"/>
  <c r="AY116" i="1"/>
  <c r="AY115" i="1"/>
  <c r="AY114" i="1"/>
  <c r="AY106" i="1"/>
  <c r="AY46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Y123" i="1"/>
  <c r="Y121" i="1" s="1"/>
  <c r="Y120" i="1" s="1"/>
  <c r="Y119" i="1"/>
  <c r="Y118" i="1"/>
  <c r="Y117" i="1"/>
  <c r="Y116" i="1"/>
  <c r="Y115" i="1"/>
  <c r="Y114" i="1"/>
  <c r="Y106" i="1"/>
  <c r="Y46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T123" i="1"/>
  <c r="T121" i="1" s="1"/>
  <c r="T120" i="1" s="1"/>
  <c r="T119" i="1"/>
  <c r="T118" i="1"/>
  <c r="T117" i="1"/>
  <c r="T116" i="1"/>
  <c r="T115" i="1"/>
  <c r="T114" i="1"/>
  <c r="T106" i="1"/>
  <c r="T46" i="1"/>
  <c r="T44" i="1"/>
  <c r="T43" i="1"/>
  <c r="T42" i="1"/>
  <c r="T41" i="1"/>
  <c r="T40" i="1"/>
  <c r="T39" i="1"/>
  <c r="T38" i="1"/>
  <c r="T37" i="1"/>
  <c r="T36" i="1"/>
  <c r="T31" i="1"/>
  <c r="T30" i="1"/>
  <c r="T29" i="1"/>
  <c r="O123" i="1"/>
  <c r="O121" i="1" s="1"/>
  <c r="O120" i="1" s="1"/>
  <c r="O119" i="1"/>
  <c r="O118" i="1"/>
  <c r="O117" i="1"/>
  <c r="O116" i="1"/>
  <c r="O115" i="1"/>
  <c r="O114" i="1"/>
  <c r="O106" i="1"/>
  <c r="O46" i="1"/>
  <c r="O44" i="1"/>
  <c r="O43" i="1"/>
  <c r="O42" i="1"/>
  <c r="O41" i="1"/>
  <c r="O36" i="1"/>
  <c r="O35" i="1"/>
  <c r="O34" i="1"/>
  <c r="O32" i="1"/>
  <c r="O31" i="1"/>
  <c r="O30" i="1"/>
  <c r="O29" i="1"/>
  <c r="I123" i="1"/>
  <c r="I121" i="1" s="1"/>
  <c r="I120" i="1" s="1"/>
  <c r="H123" i="1"/>
  <c r="H121" i="1" s="1"/>
  <c r="H120" i="1" s="1"/>
  <c r="G123" i="1"/>
  <c r="G121" i="1" s="1"/>
  <c r="G120" i="1" s="1"/>
  <c r="F123" i="1"/>
  <c r="F121" i="1" s="1"/>
  <c r="F120" i="1" s="1"/>
  <c r="I119" i="1"/>
  <c r="H119" i="1"/>
  <c r="G119" i="1"/>
  <c r="F119" i="1"/>
  <c r="I118" i="1"/>
  <c r="H118" i="1"/>
  <c r="G118" i="1"/>
  <c r="F118" i="1"/>
  <c r="I117" i="1"/>
  <c r="H117" i="1"/>
  <c r="G117" i="1"/>
  <c r="F117" i="1"/>
  <c r="I116" i="1"/>
  <c r="H116" i="1"/>
  <c r="G116" i="1"/>
  <c r="F116" i="1"/>
  <c r="I115" i="1"/>
  <c r="H115" i="1"/>
  <c r="G115" i="1"/>
  <c r="F115" i="1"/>
  <c r="I114" i="1"/>
  <c r="H114" i="1"/>
  <c r="G114" i="1"/>
  <c r="F114" i="1"/>
  <c r="I106" i="1"/>
  <c r="H106" i="1"/>
  <c r="G106" i="1"/>
  <c r="F106" i="1"/>
  <c r="I46" i="1"/>
  <c r="H46" i="1"/>
  <c r="G46" i="1"/>
  <c r="F46" i="1"/>
  <c r="I44" i="1"/>
  <c r="H44" i="1"/>
  <c r="G44" i="1"/>
  <c r="F44" i="1"/>
  <c r="I43" i="1"/>
  <c r="H43" i="1"/>
  <c r="G43" i="1"/>
  <c r="F43" i="1"/>
  <c r="I42" i="1"/>
  <c r="H42" i="1"/>
  <c r="G42" i="1"/>
  <c r="F42" i="1"/>
  <c r="I41" i="1"/>
  <c r="H41" i="1"/>
  <c r="G41" i="1"/>
  <c r="F41" i="1"/>
  <c r="I40" i="1"/>
  <c r="H40" i="1"/>
  <c r="G40" i="1"/>
  <c r="F40" i="1"/>
  <c r="I39" i="1"/>
  <c r="H39" i="1"/>
  <c r="G39" i="1"/>
  <c r="F39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G35" i="1"/>
  <c r="F35" i="1"/>
  <c r="I34" i="1"/>
  <c r="H34" i="1"/>
  <c r="G34" i="1"/>
  <c r="F34" i="1"/>
  <c r="I33" i="1"/>
  <c r="H33" i="1"/>
  <c r="G33" i="1"/>
  <c r="F33" i="1"/>
  <c r="I32" i="1"/>
  <c r="H32" i="1"/>
  <c r="G32" i="1"/>
  <c r="F32" i="1"/>
  <c r="I31" i="1"/>
  <c r="H31" i="1"/>
  <c r="G31" i="1"/>
  <c r="F31" i="1"/>
  <c r="I30" i="1"/>
  <c r="H30" i="1"/>
  <c r="G30" i="1"/>
  <c r="F30" i="1"/>
  <c r="I29" i="1"/>
  <c r="H29" i="1"/>
  <c r="G29" i="1"/>
  <c r="F29" i="1"/>
  <c r="AF38" i="1"/>
  <c r="AG38" i="1"/>
  <c r="AH38" i="1"/>
  <c r="AI38" i="1"/>
  <c r="AF39" i="1"/>
  <c r="AG39" i="1"/>
  <c r="AH39" i="1"/>
  <c r="AI39" i="1"/>
  <c r="AF40" i="1"/>
  <c r="AG40" i="1"/>
  <c r="AH40" i="1"/>
  <c r="AI40" i="1"/>
  <c r="AF41" i="1"/>
  <c r="AG41" i="1"/>
  <c r="AH41" i="1"/>
  <c r="AI41" i="1"/>
  <c r="AF42" i="1"/>
  <c r="AG42" i="1"/>
  <c r="AH42" i="1"/>
  <c r="AI42" i="1"/>
  <c r="AF43" i="1"/>
  <c r="AG43" i="1"/>
  <c r="AH43" i="1"/>
  <c r="AI43" i="1"/>
  <c r="AF44" i="1"/>
  <c r="AG44" i="1"/>
  <c r="AH44" i="1"/>
  <c r="AI44" i="1"/>
  <c r="AF46" i="1"/>
  <c r="AG46" i="1"/>
  <c r="AH46" i="1"/>
  <c r="AI46" i="1"/>
  <c r="AF106" i="1"/>
  <c r="AG106" i="1"/>
  <c r="AH106" i="1"/>
  <c r="AI106" i="1"/>
  <c r="AF114" i="1"/>
  <c r="AG114" i="1"/>
  <c r="AH114" i="1"/>
  <c r="AI114" i="1"/>
  <c r="AF115" i="1"/>
  <c r="AG115" i="1"/>
  <c r="AH115" i="1"/>
  <c r="AI115" i="1"/>
  <c r="AF116" i="1"/>
  <c r="AG116" i="1"/>
  <c r="AH116" i="1"/>
  <c r="AI116" i="1"/>
  <c r="AF117" i="1"/>
  <c r="AG117" i="1"/>
  <c r="AH117" i="1"/>
  <c r="AI117" i="1"/>
  <c r="AF118" i="1"/>
  <c r="AG118" i="1"/>
  <c r="AH118" i="1"/>
  <c r="AI118" i="1"/>
  <c r="AF119" i="1"/>
  <c r="AG119" i="1"/>
  <c r="AH119" i="1"/>
  <c r="AI119" i="1"/>
  <c r="AF123" i="1"/>
  <c r="AF121" i="1" s="1"/>
  <c r="AF120" i="1" s="1"/>
  <c r="AG123" i="1"/>
  <c r="AG121" i="1" s="1"/>
  <c r="AG120" i="1" s="1"/>
  <c r="AH123" i="1"/>
  <c r="AH121" i="1" s="1"/>
  <c r="AH120" i="1" s="1"/>
  <c r="AI123" i="1"/>
  <c r="AI121" i="1" s="1"/>
  <c r="AI120" i="1" s="1"/>
  <c r="AI37" i="1"/>
  <c r="AH37" i="1"/>
  <c r="AG37" i="1"/>
  <c r="AF37" i="1"/>
  <c r="AI36" i="1"/>
  <c r="AH36" i="1"/>
  <c r="AG36" i="1"/>
  <c r="AF36" i="1"/>
  <c r="AI35" i="1"/>
  <c r="AH35" i="1"/>
  <c r="AG35" i="1"/>
  <c r="AF35" i="1"/>
  <c r="AI34" i="1"/>
  <c r="AH34" i="1"/>
  <c r="AG34" i="1"/>
  <c r="AF34" i="1"/>
  <c r="AI33" i="1"/>
  <c r="AH33" i="1"/>
  <c r="AG33" i="1"/>
  <c r="AF33" i="1"/>
  <c r="AF32" i="1"/>
  <c r="AG32" i="1"/>
  <c r="AH32" i="1"/>
  <c r="AI32" i="1"/>
  <c r="AF31" i="1"/>
  <c r="AG31" i="1"/>
  <c r="AH31" i="1"/>
  <c r="AI31" i="1"/>
  <c r="E29" i="1" l="1"/>
  <c r="E32" i="1"/>
  <c r="E31" i="1"/>
  <c r="E106" i="1"/>
  <c r="E114" i="1"/>
  <c r="E118" i="1"/>
  <c r="E116" i="1"/>
  <c r="E30" i="1"/>
  <c r="E119" i="1"/>
  <c r="E115" i="1"/>
  <c r="E35" i="1"/>
  <c r="E43" i="1"/>
  <c r="O40" i="1"/>
  <c r="E41" i="1"/>
  <c r="E46" i="1"/>
  <c r="E117" i="1"/>
  <c r="E123" i="1"/>
  <c r="E121" i="1" s="1"/>
  <c r="E120" i="1" s="1"/>
  <c r="E34" i="1"/>
  <c r="E36" i="1"/>
  <c r="E42" i="1"/>
  <c r="E44" i="1"/>
  <c r="O33" i="1"/>
  <c r="E33" i="1" s="1"/>
  <c r="AE119" i="1"/>
  <c r="AE118" i="1"/>
  <c r="AE40" i="1"/>
  <c r="AE37" i="1"/>
  <c r="AE114" i="1"/>
  <c r="AE32" i="1"/>
  <c r="AE36" i="1"/>
  <c r="AE44" i="1"/>
  <c r="AE33" i="1"/>
  <c r="AE41" i="1"/>
  <c r="AE115" i="1"/>
  <c r="AE34" i="1"/>
  <c r="AE38" i="1"/>
  <c r="AE42" i="1"/>
  <c r="AE46" i="1"/>
  <c r="AE116" i="1"/>
  <c r="AE39" i="1"/>
  <c r="AE43" i="1"/>
  <c r="AE106" i="1"/>
  <c r="AE117" i="1"/>
  <c r="AE31" i="1"/>
  <c r="AE35" i="1"/>
  <c r="AE123" i="1"/>
  <c r="AE121" i="1" s="1"/>
  <c r="AE120" i="1" s="1"/>
  <c r="AI30" i="1"/>
  <c r="AH30" i="1"/>
  <c r="AG30" i="1"/>
  <c r="AF30" i="1"/>
  <c r="AE30" i="1"/>
  <c r="AI29" i="1"/>
  <c r="AH29" i="1"/>
  <c r="AG29" i="1"/>
  <c r="AF29" i="1"/>
  <c r="AE29" i="1"/>
  <c r="O39" i="1" l="1"/>
  <c r="E39" i="1" s="1"/>
  <c r="E40" i="1"/>
  <c r="O38" i="1" l="1"/>
  <c r="O37" i="1" l="1"/>
  <c r="E37" i="1" s="1"/>
  <c r="E38" i="1"/>
  <c r="C19" i="1" l="1"/>
  <c r="BC105" i="1" l="1"/>
  <c r="BC112" i="1"/>
  <c r="BC111" i="1" s="1"/>
  <c r="BB105" i="1"/>
  <c r="BB112" i="1"/>
  <c r="BB111" i="1" s="1"/>
  <c r="BA105" i="1"/>
  <c r="BA112" i="1"/>
  <c r="BA111" i="1" s="1"/>
  <c r="AY59" i="1" l="1"/>
  <c r="BB129" i="1"/>
  <c r="BB26" i="1" s="1"/>
  <c r="BC24" i="1"/>
  <c r="BA129" i="1"/>
  <c r="BA26" i="1" s="1"/>
  <c r="BC129" i="1"/>
  <c r="BC26" i="1" s="1"/>
  <c r="BA24" i="1"/>
  <c r="BB24" i="1"/>
  <c r="BA47" i="1"/>
  <c r="BA45" i="1" s="1"/>
  <c r="BA28" i="1" s="1"/>
  <c r="BB61" i="1"/>
  <c r="BC47" i="1"/>
  <c r="BC45" i="1" s="1"/>
  <c r="BC28" i="1" s="1"/>
  <c r="BC21" i="1" s="1"/>
  <c r="AY48" i="1"/>
  <c r="AZ47" i="1"/>
  <c r="AZ45" i="1" s="1"/>
  <c r="AZ28" i="1" s="1"/>
  <c r="AZ24" i="1"/>
  <c r="AZ105" i="1"/>
  <c r="BB47" i="1"/>
  <c r="BB45" i="1" s="1"/>
  <c r="BB28" i="1" s="1"/>
  <c r="AY112" i="1"/>
  <c r="AY111" i="1" s="1"/>
  <c r="AZ112" i="1"/>
  <c r="AZ111" i="1" s="1"/>
  <c r="AZ129" i="1"/>
  <c r="AZ26" i="1" s="1"/>
  <c r="BA61" i="1"/>
  <c r="AY105" i="1" l="1"/>
  <c r="BA58" i="1"/>
  <c r="BA57" i="1" s="1"/>
  <c r="BA22" i="1" s="1"/>
  <c r="BC61" i="1"/>
  <c r="BC58" i="1" s="1"/>
  <c r="BC57" i="1" s="1"/>
  <c r="BC22" i="1" s="1"/>
  <c r="BC20" i="1" s="1"/>
  <c r="AY24" i="1"/>
  <c r="AY129" i="1"/>
  <c r="AY26" i="1" s="1"/>
  <c r="AZ21" i="1"/>
  <c r="AY47" i="1"/>
  <c r="AY45" i="1" s="1"/>
  <c r="AY28" i="1" s="1"/>
  <c r="AY21" i="1" s="1"/>
  <c r="AZ61" i="1"/>
  <c r="AZ58" i="1" s="1"/>
  <c r="AZ57" i="1" s="1"/>
  <c r="BB58" i="1"/>
  <c r="BB57" i="1" s="1"/>
  <c r="BB22" i="1" s="1"/>
  <c r="BB21" i="1"/>
  <c r="BA21" i="1"/>
  <c r="BA27" i="1" l="1"/>
  <c r="BC27" i="1"/>
  <c r="BA20" i="1"/>
  <c r="BB20" i="1"/>
  <c r="AY61" i="1"/>
  <c r="AY58" i="1" s="1"/>
  <c r="AY57" i="1" s="1"/>
  <c r="AY22" i="1" s="1"/>
  <c r="AZ22" i="1"/>
  <c r="AZ20" i="1" s="1"/>
  <c r="AZ27" i="1"/>
  <c r="BB27" i="1"/>
  <c r="AY20" i="1" l="1"/>
  <c r="AY27" i="1"/>
  <c r="AU24" i="1" l="1"/>
  <c r="AV24" i="1" l="1"/>
  <c r="AX24" i="1"/>
  <c r="AW24" i="1"/>
  <c r="AT24" i="1" l="1"/>
  <c r="AQ24" i="1"/>
  <c r="AR24" i="1"/>
  <c r="AS24" i="1"/>
  <c r="AL24" i="1" l="1"/>
  <c r="AG24" i="1"/>
  <c r="AK24" i="1"/>
  <c r="AP24" i="1"/>
  <c r="AN24" i="1"/>
  <c r="AI24" i="1"/>
  <c r="AM24" i="1"/>
  <c r="AH24" i="1"/>
  <c r="AO24" i="1" l="1"/>
  <c r="AJ24" i="1"/>
  <c r="AF24" i="1"/>
  <c r="AE24" i="1"/>
  <c r="AA112" i="1" l="1"/>
  <c r="AA111" i="1" s="1"/>
  <c r="AB112" i="1"/>
  <c r="AB111" i="1" s="1"/>
  <c r="AA105" i="1"/>
  <c r="AB105" i="1"/>
  <c r="AB61" i="1"/>
  <c r="AA24" i="1" l="1"/>
  <c r="AA61" i="1"/>
  <c r="AB58" i="1"/>
  <c r="AB57" i="1" s="1"/>
  <c r="AB22" i="1" s="1"/>
  <c r="AA129" i="1"/>
  <c r="AA26" i="1" s="1"/>
  <c r="Z105" i="1"/>
  <c r="AB24" i="1"/>
  <c r="Z129" i="1"/>
  <c r="Z26" i="1" s="1"/>
  <c r="AB47" i="1"/>
  <c r="AB45" i="1" s="1"/>
  <c r="AB28" i="1" s="1"/>
  <c r="Z112" i="1"/>
  <c r="Z111" i="1" s="1"/>
  <c r="Z61" i="1"/>
  <c r="AA47" i="1"/>
  <c r="AA45" i="1" s="1"/>
  <c r="AA28" i="1" s="1"/>
  <c r="Z24" i="1"/>
  <c r="AB129" i="1"/>
  <c r="AB26" i="1" s="1"/>
  <c r="Z47" i="1"/>
  <c r="Z45" i="1" s="1"/>
  <c r="Z28" i="1" s="1"/>
  <c r="Z58" i="1" l="1"/>
  <c r="Z57" i="1" s="1"/>
  <c r="Z22" i="1" s="1"/>
  <c r="AA58" i="1"/>
  <c r="AA57" i="1" s="1"/>
  <c r="AA22" i="1" s="1"/>
  <c r="Z21" i="1"/>
  <c r="AB27" i="1"/>
  <c r="AB21" i="1"/>
  <c r="AB20" i="1" s="1"/>
  <c r="AA21" i="1"/>
  <c r="Z20" i="1" l="1"/>
  <c r="Z27" i="1"/>
  <c r="AA20" i="1"/>
  <c r="AA27" i="1"/>
  <c r="W24" i="1" l="1"/>
  <c r="V24" i="1" l="1"/>
  <c r="U24" i="1"/>
  <c r="X24" i="1" l="1"/>
  <c r="T24" i="1"/>
  <c r="AC112" i="1" l="1"/>
  <c r="AC111" i="1" s="1"/>
  <c r="Y112" i="1"/>
  <c r="Y111" i="1" s="1"/>
  <c r="AC105" i="1"/>
  <c r="AC129" i="1"/>
  <c r="AC26" i="1" s="1"/>
  <c r="Y105" i="1" l="1"/>
  <c r="AC47" i="1"/>
  <c r="AC45" i="1" s="1"/>
  <c r="AC28" i="1" s="1"/>
  <c r="Y48" i="1"/>
  <c r="Y24" i="1"/>
  <c r="Y59" i="1"/>
  <c r="Y129" i="1"/>
  <c r="Y26" i="1" s="1"/>
  <c r="AC24" i="1"/>
  <c r="AC61" i="1" l="1"/>
  <c r="AC58" i="1" s="1"/>
  <c r="AC57" i="1" s="1"/>
  <c r="AC22" i="1" s="1"/>
  <c r="Y47" i="1"/>
  <c r="Y45" i="1" s="1"/>
  <c r="Y28" i="1" s="1"/>
  <c r="AC21" i="1"/>
  <c r="Y61" i="1" l="1"/>
  <c r="Y58" i="1" s="1"/>
  <c r="Y57" i="1" s="1"/>
  <c r="Y22" i="1" s="1"/>
  <c r="AC20" i="1"/>
  <c r="Y21" i="1"/>
  <c r="AC27" i="1"/>
  <c r="Y20" i="1" l="1"/>
  <c r="Y27" i="1"/>
  <c r="Q24" i="1" l="1"/>
  <c r="R24" i="1"/>
  <c r="S24" i="1"/>
  <c r="O24" i="1" l="1"/>
  <c r="P24" i="1"/>
  <c r="H24" i="1" l="1"/>
  <c r="M24" i="1"/>
  <c r="L24" i="1"/>
  <c r="G24" i="1"/>
  <c r="K24" i="1"/>
  <c r="N24" i="1"/>
  <c r="I24" i="1"/>
  <c r="J24" i="1" l="1"/>
  <c r="E24" i="1"/>
  <c r="F24" i="1"/>
  <c r="AV59" i="1" l="1"/>
  <c r="AW59" i="1"/>
  <c r="AX59" i="1"/>
  <c r="AV112" i="1"/>
  <c r="AV111" i="1" s="1"/>
  <c r="AW112" i="1"/>
  <c r="AW111" i="1" s="1"/>
  <c r="AX112" i="1"/>
  <c r="AX111" i="1" s="1"/>
  <c r="AV61" i="1"/>
  <c r="AX61" i="1" l="1"/>
  <c r="AW107" i="1"/>
  <c r="AW105" i="1" s="1"/>
  <c r="AW129" i="1"/>
  <c r="AW26" i="1" s="1"/>
  <c r="AW47" i="1"/>
  <c r="AW45" i="1" s="1"/>
  <c r="AW28" i="1" s="1"/>
  <c r="AV129" i="1"/>
  <c r="AV26" i="1" s="1"/>
  <c r="AV47" i="1"/>
  <c r="AV45" i="1" s="1"/>
  <c r="AV28" i="1" s="1"/>
  <c r="AV58" i="1"/>
  <c r="AW61" i="1"/>
  <c r="AW58" i="1" s="1"/>
  <c r="AW57" i="1" s="1"/>
  <c r="AW22" i="1" s="1"/>
  <c r="AV107" i="1"/>
  <c r="AV105" i="1" s="1"/>
  <c r="AT110" i="1"/>
  <c r="AT100" i="1"/>
  <c r="AT99" i="1"/>
  <c r="AT147" i="1"/>
  <c r="AT56" i="1"/>
  <c r="AT104" i="1"/>
  <c r="AT98" i="1"/>
  <c r="AT97" i="1"/>
  <c r="AT146" i="1"/>
  <c r="AT145" i="1"/>
  <c r="AT144" i="1"/>
  <c r="AT143" i="1"/>
  <c r="AT96" i="1"/>
  <c r="AT95" i="1"/>
  <c r="AT94" i="1"/>
  <c r="AT109" i="1"/>
  <c r="AT142" i="1"/>
  <c r="AT141" i="1"/>
  <c r="AT140" i="1"/>
  <c r="AT139" i="1"/>
  <c r="AT138" i="1"/>
  <c r="AT137" i="1"/>
  <c r="AT136" i="1"/>
  <c r="AT135" i="1"/>
  <c r="AT55" i="1"/>
  <c r="AT54" i="1"/>
  <c r="AT93" i="1"/>
  <c r="AT92" i="1"/>
  <c r="AT91" i="1"/>
  <c r="AT90" i="1"/>
  <c r="AT89" i="1"/>
  <c r="AT88" i="1"/>
  <c r="AT87" i="1"/>
  <c r="AT86" i="1"/>
  <c r="AT53" i="1"/>
  <c r="AT85" i="1"/>
  <c r="AT84" i="1"/>
  <c r="AT83" i="1"/>
  <c r="AT82" i="1"/>
  <c r="AT81" i="1"/>
  <c r="AT80" i="1"/>
  <c r="AT79" i="1"/>
  <c r="AT78" i="1"/>
  <c r="AU107" i="1"/>
  <c r="AU105" i="1" s="1"/>
  <c r="AT108" i="1"/>
  <c r="AT107" i="1" s="1"/>
  <c r="AT105" i="1" s="1"/>
  <c r="AT52" i="1"/>
  <c r="AT134" i="1"/>
  <c r="AT77" i="1"/>
  <c r="AT133" i="1"/>
  <c r="AT132" i="1"/>
  <c r="AT131" i="1"/>
  <c r="AT76" i="1"/>
  <c r="AT51" i="1"/>
  <c r="AT75" i="1"/>
  <c r="AT74" i="1"/>
  <c r="AT130" i="1"/>
  <c r="AU129" i="1"/>
  <c r="AU26" i="1" s="1"/>
  <c r="AT103" i="1"/>
  <c r="AT73" i="1"/>
  <c r="AT72" i="1"/>
  <c r="AT71" i="1"/>
  <c r="AT70" i="1"/>
  <c r="AT69" i="1"/>
  <c r="AU47" i="1"/>
  <c r="AU45" i="1" s="1"/>
  <c r="AU28" i="1" s="1"/>
  <c r="AT48" i="1"/>
  <c r="AT68" i="1"/>
  <c r="AT113" i="1"/>
  <c r="AT112" i="1" s="1"/>
  <c r="AT111" i="1" s="1"/>
  <c r="AU112" i="1"/>
  <c r="AU111" i="1" s="1"/>
  <c r="AT102" i="1"/>
  <c r="AT67" i="1"/>
  <c r="AT49" i="1"/>
  <c r="AT50" i="1"/>
  <c r="AT101" i="1"/>
  <c r="AT66" i="1"/>
  <c r="AT65" i="1"/>
  <c r="AT60" i="1"/>
  <c r="AT59" i="1" s="1"/>
  <c r="AU59" i="1"/>
  <c r="AT64" i="1"/>
  <c r="AT63" i="1"/>
  <c r="AT62" i="1"/>
  <c r="AU61" i="1"/>
  <c r="AX107" i="1"/>
  <c r="AX105" i="1" s="1"/>
  <c r="AX129" i="1"/>
  <c r="AX26" i="1" s="1"/>
  <c r="AX47" i="1"/>
  <c r="AX45" i="1" s="1"/>
  <c r="AX28" i="1" s="1"/>
  <c r="AX58" i="1"/>
  <c r="AV57" i="1" l="1"/>
  <c r="AV22" i="1" s="1"/>
  <c r="AX57" i="1"/>
  <c r="AX22" i="1" s="1"/>
  <c r="AW21" i="1"/>
  <c r="AW20" i="1" s="1"/>
  <c r="AW27" i="1"/>
  <c r="AU58" i="1"/>
  <c r="AU57" i="1" s="1"/>
  <c r="AU22" i="1" s="1"/>
  <c r="AT47" i="1"/>
  <c r="AT45" i="1" s="1"/>
  <c r="AT28" i="1" s="1"/>
  <c r="AV21" i="1"/>
  <c r="AV20" i="1" s="1"/>
  <c r="AV27" i="1"/>
  <c r="AX21" i="1"/>
  <c r="AX20" i="1" s="1"/>
  <c r="AX27" i="1"/>
  <c r="AT61" i="1"/>
  <c r="AT58" i="1" s="1"/>
  <c r="AT57" i="1" s="1"/>
  <c r="AT22" i="1" s="1"/>
  <c r="AU21" i="1"/>
  <c r="AU27" i="1"/>
  <c r="AT129" i="1"/>
  <c r="AT26" i="1" s="1"/>
  <c r="AU20" i="1" l="1"/>
  <c r="AT20" i="1" s="1"/>
  <c r="AT21" i="1"/>
  <c r="AT27" i="1"/>
  <c r="AQ59" i="1" l="1"/>
  <c r="AR59" i="1"/>
  <c r="AS59" i="1"/>
  <c r="AQ112" i="1"/>
  <c r="AQ111" i="1" s="1"/>
  <c r="AR112" i="1"/>
  <c r="AR111" i="1" s="1"/>
  <c r="AS112" i="1"/>
  <c r="AS111" i="1" s="1"/>
  <c r="AI110" i="1" l="1"/>
  <c r="AG100" i="1"/>
  <c r="AI99" i="1"/>
  <c r="AG147" i="1"/>
  <c r="AI56" i="1"/>
  <c r="AG104" i="1"/>
  <c r="AI98" i="1"/>
  <c r="AG97" i="1"/>
  <c r="AI146" i="1"/>
  <c r="AG145" i="1"/>
  <c r="AI144" i="1"/>
  <c r="AG143" i="1"/>
  <c r="AI96" i="1"/>
  <c r="AG95" i="1"/>
  <c r="AI94" i="1"/>
  <c r="AG109" i="1"/>
  <c r="AI142" i="1"/>
  <c r="AG141" i="1"/>
  <c r="AI140" i="1"/>
  <c r="AG139" i="1"/>
  <c r="AI138" i="1"/>
  <c r="AG137" i="1"/>
  <c r="AI136" i="1"/>
  <c r="AG135" i="1"/>
  <c r="AI55" i="1"/>
  <c r="AG54" i="1"/>
  <c r="AI93" i="1"/>
  <c r="AG92" i="1"/>
  <c r="AI91" i="1"/>
  <c r="AG90" i="1"/>
  <c r="AI89" i="1"/>
  <c r="AG88" i="1"/>
  <c r="AI87" i="1"/>
  <c r="AG86" i="1"/>
  <c r="AI53" i="1"/>
  <c r="AG85" i="1"/>
  <c r="AI84" i="1"/>
  <c r="AG83" i="1"/>
  <c r="AI82" i="1"/>
  <c r="AG81" i="1"/>
  <c r="AI80" i="1"/>
  <c r="AG79" i="1"/>
  <c r="AI78" i="1"/>
  <c r="AQ107" i="1"/>
  <c r="AQ105" i="1" s="1"/>
  <c r="AL107" i="1"/>
  <c r="AL105" i="1" s="1"/>
  <c r="AG108" i="1"/>
  <c r="AI52" i="1"/>
  <c r="AG134" i="1"/>
  <c r="AI77" i="1"/>
  <c r="AG133" i="1"/>
  <c r="AI132" i="1"/>
  <c r="AG131" i="1"/>
  <c r="AI76" i="1"/>
  <c r="AG51" i="1"/>
  <c r="AI75" i="1"/>
  <c r="AG74" i="1"/>
  <c r="AS129" i="1"/>
  <c r="AS26" i="1" s="1"/>
  <c r="AN129" i="1"/>
  <c r="AN26" i="1" s="1"/>
  <c r="AI130" i="1"/>
  <c r="AG103" i="1"/>
  <c r="AI73" i="1"/>
  <c r="AG72" i="1"/>
  <c r="AI71" i="1"/>
  <c r="AG70" i="1"/>
  <c r="AI69" i="1"/>
  <c r="AQ47" i="1"/>
  <c r="AQ45" i="1" s="1"/>
  <c r="AQ28" i="1" s="1"/>
  <c r="AG48" i="1"/>
  <c r="AL47" i="1"/>
  <c r="AL45" i="1" s="1"/>
  <c r="AL28" i="1" s="1"/>
  <c r="AI68" i="1"/>
  <c r="AL112" i="1"/>
  <c r="AL111" i="1" s="1"/>
  <c r="AG113" i="1"/>
  <c r="AG112" i="1" s="1"/>
  <c r="AG111" i="1" s="1"/>
  <c r="AI102" i="1"/>
  <c r="AG67" i="1"/>
  <c r="AI49" i="1"/>
  <c r="AG50" i="1"/>
  <c r="AI101" i="1"/>
  <c r="AG66" i="1"/>
  <c r="AI65" i="1"/>
  <c r="AL59" i="1"/>
  <c r="AG60" i="1"/>
  <c r="AG59" i="1" s="1"/>
  <c r="AI64" i="1"/>
  <c r="AG63" i="1"/>
  <c r="AH110" i="1"/>
  <c r="AO100" i="1"/>
  <c r="AJ100" i="1"/>
  <c r="AF100" i="1"/>
  <c r="AH99" i="1"/>
  <c r="AO147" i="1"/>
  <c r="AJ147" i="1"/>
  <c r="AF147" i="1"/>
  <c r="AH56" i="1"/>
  <c r="AO104" i="1"/>
  <c r="AJ104" i="1"/>
  <c r="AF104" i="1"/>
  <c r="AH98" i="1"/>
  <c r="AO97" i="1"/>
  <c r="AJ97" i="1"/>
  <c r="AF97" i="1"/>
  <c r="AH146" i="1"/>
  <c r="AO145" i="1"/>
  <c r="AJ145" i="1"/>
  <c r="AF145" i="1"/>
  <c r="AH144" i="1"/>
  <c r="AO143" i="1"/>
  <c r="AJ143" i="1"/>
  <c r="AF143" i="1"/>
  <c r="AH96" i="1"/>
  <c r="AO95" i="1"/>
  <c r="AJ95" i="1"/>
  <c r="AF95" i="1"/>
  <c r="AH94" i="1"/>
  <c r="AO109" i="1"/>
  <c r="AJ109" i="1"/>
  <c r="AF109" i="1"/>
  <c r="AH142" i="1"/>
  <c r="AO141" i="1"/>
  <c r="AJ141" i="1"/>
  <c r="AF141" i="1"/>
  <c r="AH140" i="1"/>
  <c r="AO139" i="1"/>
  <c r="AJ139" i="1"/>
  <c r="AF139" i="1"/>
  <c r="AH138" i="1"/>
  <c r="AO137" i="1"/>
  <c r="AJ137" i="1"/>
  <c r="AF137" i="1"/>
  <c r="AH136" i="1"/>
  <c r="AO135" i="1"/>
  <c r="AJ135" i="1"/>
  <c r="AF135" i="1"/>
  <c r="AH55" i="1"/>
  <c r="AO54" i="1"/>
  <c r="AJ54" i="1"/>
  <c r="AF54" i="1"/>
  <c r="AH93" i="1"/>
  <c r="AO92" i="1"/>
  <c r="AJ92" i="1"/>
  <c r="AF92" i="1"/>
  <c r="AH91" i="1"/>
  <c r="AO90" i="1"/>
  <c r="AJ90" i="1"/>
  <c r="AF90" i="1"/>
  <c r="AH89" i="1"/>
  <c r="AO88" i="1"/>
  <c r="AJ88" i="1"/>
  <c r="AF88" i="1"/>
  <c r="AH87" i="1"/>
  <c r="AO86" i="1"/>
  <c r="AJ86" i="1"/>
  <c r="AF86" i="1"/>
  <c r="AH53" i="1"/>
  <c r="AO85" i="1"/>
  <c r="AJ85" i="1"/>
  <c r="AF85" i="1"/>
  <c r="AH84" i="1"/>
  <c r="AO83" i="1"/>
  <c r="AJ83" i="1"/>
  <c r="AF83" i="1"/>
  <c r="AH82" i="1"/>
  <c r="AO81" i="1"/>
  <c r="AJ81" i="1"/>
  <c r="AF81" i="1"/>
  <c r="AH80" i="1"/>
  <c r="AO79" i="1"/>
  <c r="AJ79" i="1"/>
  <c r="AF79" i="1"/>
  <c r="AH78" i="1"/>
  <c r="AP107" i="1"/>
  <c r="AP105" i="1" s="1"/>
  <c r="AO108" i="1"/>
  <c r="AK107" i="1"/>
  <c r="AK105" i="1" s="1"/>
  <c r="AJ108" i="1"/>
  <c r="AF108" i="1"/>
  <c r="AH52" i="1"/>
  <c r="AO134" i="1"/>
  <c r="AJ134" i="1"/>
  <c r="AF134" i="1"/>
  <c r="AH77" i="1"/>
  <c r="AO133" i="1"/>
  <c r="AJ133" i="1"/>
  <c r="AF133" i="1"/>
  <c r="AH132" i="1"/>
  <c r="AO131" i="1"/>
  <c r="AJ131" i="1"/>
  <c r="AF131" i="1"/>
  <c r="AH76" i="1"/>
  <c r="AO51" i="1"/>
  <c r="AJ51" i="1"/>
  <c r="AF51" i="1"/>
  <c r="AH75" i="1"/>
  <c r="AO74" i="1"/>
  <c r="AJ74" i="1"/>
  <c r="AF74" i="1"/>
  <c r="AR129" i="1"/>
  <c r="AR26" i="1" s="1"/>
  <c r="AH130" i="1"/>
  <c r="AM129" i="1"/>
  <c r="AM26" i="1" s="1"/>
  <c r="AO103" i="1"/>
  <c r="AJ103" i="1"/>
  <c r="AF103" i="1"/>
  <c r="AH73" i="1"/>
  <c r="AO72" i="1"/>
  <c r="AJ72" i="1"/>
  <c r="AF72" i="1"/>
  <c r="AH71" i="1"/>
  <c r="AO70" i="1"/>
  <c r="AJ70" i="1"/>
  <c r="AF70" i="1"/>
  <c r="AH69" i="1"/>
  <c r="AO48" i="1"/>
  <c r="AP47" i="1"/>
  <c r="AP45" i="1" s="1"/>
  <c r="AP28" i="1" s="1"/>
  <c r="AJ48" i="1"/>
  <c r="AF48" i="1"/>
  <c r="AK47" i="1"/>
  <c r="AK45" i="1" s="1"/>
  <c r="AK28" i="1" s="1"/>
  <c r="AH68" i="1"/>
  <c r="AO113" i="1"/>
  <c r="AO112" i="1" s="1"/>
  <c r="AO111" i="1" s="1"/>
  <c r="AP112" i="1"/>
  <c r="AP111" i="1" s="1"/>
  <c r="AJ113" i="1"/>
  <c r="AJ112" i="1" s="1"/>
  <c r="AJ111" i="1" s="1"/>
  <c r="AK112" i="1"/>
  <c r="AK111" i="1" s="1"/>
  <c r="AF113" i="1"/>
  <c r="AH102" i="1"/>
  <c r="AO67" i="1"/>
  <c r="AJ67" i="1"/>
  <c r="AF67" i="1"/>
  <c r="AH49" i="1"/>
  <c r="AO50" i="1"/>
  <c r="AJ50" i="1"/>
  <c r="AF50" i="1"/>
  <c r="AH101" i="1"/>
  <c r="AO66" i="1"/>
  <c r="AJ66" i="1"/>
  <c r="AF66" i="1"/>
  <c r="AH65" i="1"/>
  <c r="AO60" i="1"/>
  <c r="AO59" i="1" s="1"/>
  <c r="AP59" i="1"/>
  <c r="AJ60" i="1"/>
  <c r="AJ59" i="1" s="1"/>
  <c r="AF60" i="1"/>
  <c r="AK59" i="1"/>
  <c r="AH64" i="1"/>
  <c r="AO63" i="1"/>
  <c r="AJ63" i="1"/>
  <c r="AF63" i="1"/>
  <c r="AG110" i="1"/>
  <c r="AI100" i="1"/>
  <c r="AG99" i="1"/>
  <c r="AI147" i="1"/>
  <c r="AG56" i="1"/>
  <c r="AI104" i="1"/>
  <c r="AG98" i="1"/>
  <c r="AI97" i="1"/>
  <c r="AG146" i="1"/>
  <c r="AI145" i="1"/>
  <c r="AG144" i="1"/>
  <c r="AI143" i="1"/>
  <c r="AG96" i="1"/>
  <c r="AI95" i="1"/>
  <c r="AG94" i="1"/>
  <c r="AI109" i="1"/>
  <c r="AG142" i="1"/>
  <c r="AI141" i="1"/>
  <c r="AG140" i="1"/>
  <c r="AI139" i="1"/>
  <c r="AG138" i="1"/>
  <c r="AI137" i="1"/>
  <c r="AG136" i="1"/>
  <c r="AI135" i="1"/>
  <c r="AG55" i="1"/>
  <c r="AI54" i="1"/>
  <c r="AG93" i="1"/>
  <c r="AI92" i="1"/>
  <c r="AG91" i="1"/>
  <c r="AI90" i="1"/>
  <c r="AG89" i="1"/>
  <c r="AI88" i="1"/>
  <c r="AG87" i="1"/>
  <c r="AI86" i="1"/>
  <c r="AG53" i="1"/>
  <c r="AI85" i="1"/>
  <c r="AG84" i="1"/>
  <c r="AI83" i="1"/>
  <c r="AG82" i="1"/>
  <c r="AI81" i="1"/>
  <c r="AG80" i="1"/>
  <c r="AI79" i="1"/>
  <c r="AG78" i="1"/>
  <c r="AS107" i="1"/>
  <c r="AS105" i="1" s="1"/>
  <c r="AN107" i="1"/>
  <c r="AN105" i="1" s="1"/>
  <c r="AI108" i="1"/>
  <c r="AG52" i="1"/>
  <c r="AI134" i="1"/>
  <c r="AG77" i="1"/>
  <c r="AI133" i="1"/>
  <c r="AG132" i="1"/>
  <c r="AI131" i="1"/>
  <c r="AG76" i="1"/>
  <c r="AI51" i="1"/>
  <c r="AG75" i="1"/>
  <c r="AI74" i="1"/>
  <c r="AQ129" i="1"/>
  <c r="AQ26" i="1" s="1"/>
  <c r="AL129" i="1"/>
  <c r="AL26" i="1" s="1"/>
  <c r="AG130" i="1"/>
  <c r="AI103" i="1"/>
  <c r="AG73" i="1"/>
  <c r="AI72" i="1"/>
  <c r="AG71" i="1"/>
  <c r="AI70" i="1"/>
  <c r="AG69" i="1"/>
  <c r="AS47" i="1"/>
  <c r="AS45" i="1" s="1"/>
  <c r="AS28" i="1" s="1"/>
  <c r="AN47" i="1"/>
  <c r="AN45" i="1" s="1"/>
  <c r="AN28" i="1" s="1"/>
  <c r="AI48" i="1"/>
  <c r="AG68" i="1"/>
  <c r="AN112" i="1"/>
  <c r="AN111" i="1" s="1"/>
  <c r="AI113" i="1"/>
  <c r="AI112" i="1" s="1"/>
  <c r="AI111" i="1" s="1"/>
  <c r="AG102" i="1"/>
  <c r="AI67" i="1"/>
  <c r="AG49" i="1"/>
  <c r="AI50" i="1"/>
  <c r="AG101" i="1"/>
  <c r="AI66" i="1"/>
  <c r="AG65" i="1"/>
  <c r="AI60" i="1"/>
  <c r="AI59" i="1" s="1"/>
  <c r="AN59" i="1"/>
  <c r="AG64" i="1"/>
  <c r="AI63" i="1"/>
  <c r="AP61" i="1"/>
  <c r="AO110" i="1"/>
  <c r="AJ110" i="1"/>
  <c r="AF110" i="1"/>
  <c r="AE110" i="1" s="1"/>
  <c r="AH100" i="1"/>
  <c r="AO99" i="1"/>
  <c r="AJ99" i="1"/>
  <c r="AF99" i="1"/>
  <c r="AH147" i="1"/>
  <c r="AO56" i="1"/>
  <c r="AJ56" i="1"/>
  <c r="AF56" i="1"/>
  <c r="AE56" i="1" s="1"/>
  <c r="AH104" i="1"/>
  <c r="AO98" i="1"/>
  <c r="AJ98" i="1"/>
  <c r="AF98" i="1"/>
  <c r="AH97" i="1"/>
  <c r="AO146" i="1"/>
  <c r="AJ146" i="1"/>
  <c r="AF146" i="1"/>
  <c r="AE146" i="1" s="1"/>
  <c r="AH145" i="1"/>
  <c r="AO144" i="1"/>
  <c r="AJ144" i="1"/>
  <c r="AF144" i="1"/>
  <c r="AH143" i="1"/>
  <c r="AO96" i="1"/>
  <c r="AJ96" i="1"/>
  <c r="AF96" i="1"/>
  <c r="AE96" i="1" s="1"/>
  <c r="AH95" i="1"/>
  <c r="AO94" i="1"/>
  <c r="AJ94" i="1"/>
  <c r="AF94" i="1"/>
  <c r="AH109" i="1"/>
  <c r="AO142" i="1"/>
  <c r="AJ142" i="1"/>
  <c r="AF142" i="1"/>
  <c r="AE142" i="1" s="1"/>
  <c r="AH141" i="1"/>
  <c r="AO140" i="1"/>
  <c r="AJ140" i="1"/>
  <c r="AF140" i="1"/>
  <c r="AH139" i="1"/>
  <c r="AO138" i="1"/>
  <c r="AJ138" i="1"/>
  <c r="AF138" i="1"/>
  <c r="AE138" i="1" s="1"/>
  <c r="AH137" i="1"/>
  <c r="AO136" i="1"/>
  <c r="AJ136" i="1"/>
  <c r="AF136" i="1"/>
  <c r="AH135" i="1"/>
  <c r="AO55" i="1"/>
  <c r="AJ55" i="1"/>
  <c r="AF55" i="1"/>
  <c r="AE55" i="1" s="1"/>
  <c r="AH54" i="1"/>
  <c r="AO93" i="1"/>
  <c r="AJ93" i="1"/>
  <c r="AF93" i="1"/>
  <c r="AH92" i="1"/>
  <c r="AO91" i="1"/>
  <c r="AJ91" i="1"/>
  <c r="AF91" i="1"/>
  <c r="AE91" i="1" s="1"/>
  <c r="AH90" i="1"/>
  <c r="AO89" i="1"/>
  <c r="AJ89" i="1"/>
  <c r="AF89" i="1"/>
  <c r="AH88" i="1"/>
  <c r="AO87" i="1"/>
  <c r="AJ87" i="1"/>
  <c r="AF87" i="1"/>
  <c r="AE87" i="1" s="1"/>
  <c r="AH86" i="1"/>
  <c r="AO53" i="1"/>
  <c r="AJ53" i="1"/>
  <c r="AF53" i="1"/>
  <c r="AH85" i="1"/>
  <c r="AO84" i="1"/>
  <c r="AJ84" i="1"/>
  <c r="AF84" i="1"/>
  <c r="AE84" i="1" s="1"/>
  <c r="AH83" i="1"/>
  <c r="AO82" i="1"/>
  <c r="AJ82" i="1"/>
  <c r="AF82" i="1"/>
  <c r="AH81" i="1"/>
  <c r="AO80" i="1"/>
  <c r="AJ80" i="1"/>
  <c r="AF80" i="1"/>
  <c r="AE80" i="1" s="1"/>
  <c r="AH79" i="1"/>
  <c r="AO78" i="1"/>
  <c r="AJ78" i="1"/>
  <c r="AF78" i="1"/>
  <c r="AR107" i="1"/>
  <c r="AR105" i="1" s="1"/>
  <c r="AM107" i="1"/>
  <c r="AM105" i="1" s="1"/>
  <c r="AH108" i="1"/>
  <c r="AO52" i="1"/>
  <c r="AJ52" i="1"/>
  <c r="AF52" i="1"/>
  <c r="AE52" i="1" s="1"/>
  <c r="AH134" i="1"/>
  <c r="AO77" i="1"/>
  <c r="AJ77" i="1"/>
  <c r="AF77" i="1"/>
  <c r="AE77" i="1" s="1"/>
  <c r="AH133" i="1"/>
  <c r="AO132" i="1"/>
  <c r="AJ132" i="1"/>
  <c r="AF132" i="1"/>
  <c r="AE132" i="1" s="1"/>
  <c r="AH131" i="1"/>
  <c r="AO76" i="1"/>
  <c r="AJ76" i="1"/>
  <c r="AF76" i="1"/>
  <c r="AE76" i="1" s="1"/>
  <c r="AH51" i="1"/>
  <c r="AO75" i="1"/>
  <c r="AJ75" i="1"/>
  <c r="AF75" i="1"/>
  <c r="AE75" i="1" s="1"/>
  <c r="AH74" i="1"/>
  <c r="AO130" i="1"/>
  <c r="AP129" i="1"/>
  <c r="AP26" i="1" s="1"/>
  <c r="AJ130" i="1"/>
  <c r="AJ129" i="1" s="1"/>
  <c r="AJ26" i="1" s="1"/>
  <c r="AF130" i="1"/>
  <c r="AK129" i="1"/>
  <c r="AK26" i="1" s="1"/>
  <c r="AH103" i="1"/>
  <c r="AO73" i="1"/>
  <c r="AJ73" i="1"/>
  <c r="AF73" i="1"/>
  <c r="AE73" i="1" s="1"/>
  <c r="AH72" i="1"/>
  <c r="AO71" i="1"/>
  <c r="AJ71" i="1"/>
  <c r="AF71" i="1"/>
  <c r="AH70" i="1"/>
  <c r="AO69" i="1"/>
  <c r="AJ69" i="1"/>
  <c r="AF69" i="1"/>
  <c r="AE69" i="1" s="1"/>
  <c r="AR47" i="1"/>
  <c r="AR45" i="1" s="1"/>
  <c r="AR28" i="1" s="1"/>
  <c r="AM47" i="1"/>
  <c r="AM45" i="1" s="1"/>
  <c r="AM28" i="1" s="1"/>
  <c r="AH48" i="1"/>
  <c r="AO68" i="1"/>
  <c r="AJ68" i="1"/>
  <c r="AF68" i="1"/>
  <c r="AE68" i="1" s="1"/>
  <c r="AH113" i="1"/>
  <c r="AH112" i="1" s="1"/>
  <c r="AH111" i="1" s="1"/>
  <c r="AM112" i="1"/>
  <c r="AM111" i="1" s="1"/>
  <c r="AO102" i="1"/>
  <c r="AJ102" i="1"/>
  <c r="AF102" i="1"/>
  <c r="AH67" i="1"/>
  <c r="AO49" i="1"/>
  <c r="AJ49" i="1"/>
  <c r="AF49" i="1"/>
  <c r="AE49" i="1" s="1"/>
  <c r="AH50" i="1"/>
  <c r="AO101" i="1"/>
  <c r="AJ101" i="1"/>
  <c r="AF101" i="1"/>
  <c r="AH66" i="1"/>
  <c r="AO65" i="1"/>
  <c r="AJ65" i="1"/>
  <c r="AF65" i="1"/>
  <c r="AE65" i="1" s="1"/>
  <c r="AM59" i="1"/>
  <c r="AH60" i="1"/>
  <c r="AH59" i="1" s="1"/>
  <c r="AO64" i="1"/>
  <c r="AJ64" i="1"/>
  <c r="AF64" i="1"/>
  <c r="AE64" i="1" s="1"/>
  <c r="AH63" i="1"/>
  <c r="AE78" i="1" l="1"/>
  <c r="AE82" i="1"/>
  <c r="AE53" i="1"/>
  <c r="AE89" i="1"/>
  <c r="AE93" i="1"/>
  <c r="AE136" i="1"/>
  <c r="AE140" i="1"/>
  <c r="AE94" i="1"/>
  <c r="AE144" i="1"/>
  <c r="AE98" i="1"/>
  <c r="AE99" i="1"/>
  <c r="AE71" i="1"/>
  <c r="AH107" i="1"/>
  <c r="AH105" i="1" s="1"/>
  <c r="AI47" i="1"/>
  <c r="AI45" i="1" s="1"/>
  <c r="AI28" i="1" s="1"/>
  <c r="AI21" i="1" s="1"/>
  <c r="AE63" i="1"/>
  <c r="AE51" i="1"/>
  <c r="AE133" i="1"/>
  <c r="AM21" i="1"/>
  <c r="AK21" i="1"/>
  <c r="AO47" i="1"/>
  <c r="AO45" i="1" s="1"/>
  <c r="AO28" i="1" s="1"/>
  <c r="AE74" i="1"/>
  <c r="AE131" i="1"/>
  <c r="AE134" i="1"/>
  <c r="AF107" i="1"/>
  <c r="AF105" i="1" s="1"/>
  <c r="AE108" i="1"/>
  <c r="AL21" i="1"/>
  <c r="AR21" i="1"/>
  <c r="AN21" i="1"/>
  <c r="AG129" i="1"/>
  <c r="AG26" i="1" s="1"/>
  <c r="AE60" i="1"/>
  <c r="AE59" i="1" s="1"/>
  <c r="AF59" i="1"/>
  <c r="AF47" i="1"/>
  <c r="AF45" i="1" s="1"/>
  <c r="AF28" i="1" s="1"/>
  <c r="AE48" i="1"/>
  <c r="AJ107" i="1"/>
  <c r="AJ105" i="1" s="1"/>
  <c r="AG47" i="1"/>
  <c r="AG45" i="1" s="1"/>
  <c r="AG28" i="1" s="1"/>
  <c r="AI129" i="1"/>
  <c r="AI26" i="1" s="1"/>
  <c r="AO129" i="1"/>
  <c r="AO26" i="1" s="1"/>
  <c r="AS21" i="1"/>
  <c r="AI107" i="1"/>
  <c r="AI105" i="1" s="1"/>
  <c r="AE66" i="1"/>
  <c r="AE50" i="1"/>
  <c r="AE67" i="1"/>
  <c r="AE113" i="1"/>
  <c r="AE112" i="1" s="1"/>
  <c r="AE111" i="1" s="1"/>
  <c r="AF112" i="1"/>
  <c r="AF111" i="1" s="1"/>
  <c r="AJ47" i="1"/>
  <c r="AJ45" i="1" s="1"/>
  <c r="AJ28" i="1" s="1"/>
  <c r="AE70" i="1"/>
  <c r="AE72" i="1"/>
  <c r="AE103" i="1"/>
  <c r="AH129" i="1"/>
  <c r="AH26" i="1" s="1"/>
  <c r="AE79" i="1"/>
  <c r="AE81" i="1"/>
  <c r="AE83" i="1"/>
  <c r="AE85" i="1"/>
  <c r="AE86" i="1"/>
  <c r="AE88" i="1"/>
  <c r="AE90" i="1"/>
  <c r="AE92" i="1"/>
  <c r="AE54" i="1"/>
  <c r="AE135" i="1"/>
  <c r="AE137" i="1"/>
  <c r="AE139" i="1"/>
  <c r="AE141" i="1"/>
  <c r="AE109" i="1"/>
  <c r="AE95" i="1"/>
  <c r="AE143" i="1"/>
  <c r="AE145" i="1"/>
  <c r="AE97" i="1"/>
  <c r="AE104" i="1"/>
  <c r="AE147" i="1"/>
  <c r="AE100" i="1"/>
  <c r="AQ21" i="1"/>
  <c r="AG107" i="1"/>
  <c r="AG105" i="1" s="1"/>
  <c r="AE101" i="1"/>
  <c r="AE102" i="1"/>
  <c r="AH47" i="1"/>
  <c r="AH45" i="1" s="1"/>
  <c r="AH28" i="1" s="1"/>
  <c r="AF129" i="1"/>
  <c r="AF26" i="1" s="1"/>
  <c r="AE130" i="1"/>
  <c r="AP58" i="1"/>
  <c r="AP57" i="1" s="1"/>
  <c r="AP22" i="1" s="1"/>
  <c r="AP21" i="1"/>
  <c r="AP27" i="1"/>
  <c r="AO107" i="1"/>
  <c r="AO105" i="1" s="1"/>
  <c r="AE107" i="1" l="1"/>
  <c r="AE105" i="1" s="1"/>
  <c r="AJ21" i="1"/>
  <c r="AP20" i="1"/>
  <c r="AH21" i="1"/>
  <c r="AE47" i="1"/>
  <c r="AE45" i="1" s="1"/>
  <c r="AE28" i="1" s="1"/>
  <c r="AO21" i="1"/>
  <c r="AF21" i="1"/>
  <c r="AE129" i="1"/>
  <c r="AE26" i="1" s="1"/>
  <c r="AG21" i="1"/>
  <c r="AE21" i="1" l="1"/>
  <c r="AS61" i="1" l="1"/>
  <c r="AS58" i="1" s="1"/>
  <c r="AS57" i="1" s="1"/>
  <c r="AR61" i="1"/>
  <c r="AR58" i="1" s="1"/>
  <c r="AR57" i="1" s="1"/>
  <c r="AR22" i="1" l="1"/>
  <c r="AR20" i="1" s="1"/>
  <c r="AR27" i="1"/>
  <c r="AQ61" i="1"/>
  <c r="AQ58" i="1" s="1"/>
  <c r="AQ57" i="1" s="1"/>
  <c r="AO62" i="1"/>
  <c r="AO61" i="1" s="1"/>
  <c r="AO58" i="1" s="1"/>
  <c r="AO57" i="1" s="1"/>
  <c r="AS22" i="1"/>
  <c r="AS20" i="1" s="1"/>
  <c r="AS27" i="1"/>
  <c r="AM61" i="1" l="1"/>
  <c r="AM58" i="1" s="1"/>
  <c r="AM57" i="1" s="1"/>
  <c r="AH62" i="1"/>
  <c r="AH61" i="1" s="1"/>
  <c r="AH58" i="1" s="1"/>
  <c r="AH57" i="1" s="1"/>
  <c r="AN61" i="1"/>
  <c r="AN58" i="1" s="1"/>
  <c r="AN57" i="1" s="1"/>
  <c r="AI62" i="1"/>
  <c r="AI61" i="1" s="1"/>
  <c r="AI58" i="1" s="1"/>
  <c r="AI57" i="1" s="1"/>
  <c r="AQ22" i="1"/>
  <c r="AQ20" i="1" s="1"/>
  <c r="AO20" i="1" s="1"/>
  <c r="AQ27" i="1"/>
  <c r="AJ62" i="1"/>
  <c r="AJ61" i="1" s="1"/>
  <c r="AJ58" i="1" s="1"/>
  <c r="AJ57" i="1" s="1"/>
  <c r="AF62" i="1"/>
  <c r="AK61" i="1"/>
  <c r="AK58" i="1" s="1"/>
  <c r="AK57" i="1" s="1"/>
  <c r="AO22" i="1"/>
  <c r="AO27" i="1"/>
  <c r="AL61" i="1"/>
  <c r="AL58" i="1" s="1"/>
  <c r="AL57" i="1" s="1"/>
  <c r="AG62" i="1"/>
  <c r="AG61" i="1" s="1"/>
  <c r="AG58" i="1" s="1"/>
  <c r="AG57" i="1" s="1"/>
  <c r="AN22" i="1" l="1"/>
  <c r="AN20" i="1" s="1"/>
  <c r="AI20" i="1" s="1"/>
  <c r="AN27" i="1"/>
  <c r="AI22" i="1"/>
  <c r="AI27" i="1"/>
  <c r="AG22" i="1"/>
  <c r="AG27" i="1"/>
  <c r="AK22" i="1"/>
  <c r="AK20" i="1" s="1"/>
  <c r="AK27" i="1"/>
  <c r="AH22" i="1"/>
  <c r="AH27" i="1"/>
  <c r="AJ22" i="1"/>
  <c r="AJ27" i="1"/>
  <c r="AL22" i="1"/>
  <c r="AL20" i="1" s="1"/>
  <c r="AG20" i="1" s="1"/>
  <c r="AL27" i="1"/>
  <c r="AF61" i="1"/>
  <c r="AF58" i="1" s="1"/>
  <c r="AF57" i="1" s="1"/>
  <c r="AE62" i="1"/>
  <c r="AE61" i="1" s="1"/>
  <c r="AE58" i="1" s="1"/>
  <c r="AE57" i="1" s="1"/>
  <c r="AM22" i="1"/>
  <c r="AM20" i="1" s="1"/>
  <c r="AH20" i="1" s="1"/>
  <c r="AM27" i="1"/>
  <c r="AF22" i="1" l="1"/>
  <c r="AF27" i="1"/>
  <c r="AF20" i="1"/>
  <c r="AJ20" i="1"/>
  <c r="AE22" i="1"/>
  <c r="AE27" i="1"/>
  <c r="AE20" i="1" l="1"/>
  <c r="T63" i="1" l="1"/>
  <c r="T64" i="1"/>
  <c r="V59" i="1"/>
  <c r="W59" i="1"/>
  <c r="X59" i="1"/>
  <c r="T65" i="1"/>
  <c r="T66" i="1"/>
  <c r="T101" i="1"/>
  <c r="T50" i="1"/>
  <c r="T49" i="1"/>
  <c r="T67" i="1"/>
  <c r="T102" i="1"/>
  <c r="V112" i="1"/>
  <c r="V111" i="1" s="1"/>
  <c r="W112" i="1"/>
  <c r="W111" i="1" s="1"/>
  <c r="X112" i="1"/>
  <c r="X111" i="1" s="1"/>
  <c r="T68" i="1"/>
  <c r="T69" i="1"/>
  <c r="T70" i="1"/>
  <c r="T71" i="1"/>
  <c r="T72" i="1"/>
  <c r="T73" i="1"/>
  <c r="T103" i="1"/>
  <c r="T74" i="1"/>
  <c r="T75" i="1"/>
  <c r="T51" i="1"/>
  <c r="T76" i="1"/>
  <c r="T131" i="1"/>
  <c r="T132" i="1"/>
  <c r="T133" i="1"/>
  <c r="T77" i="1"/>
  <c r="T134" i="1"/>
  <c r="T52" i="1"/>
  <c r="T78" i="1"/>
  <c r="T79" i="1"/>
  <c r="T80" i="1"/>
  <c r="T81" i="1"/>
  <c r="T82" i="1"/>
  <c r="T83" i="1"/>
  <c r="T84" i="1"/>
  <c r="T85" i="1"/>
  <c r="T53" i="1"/>
  <c r="T86" i="1"/>
  <c r="T87" i="1"/>
  <c r="T88" i="1"/>
  <c r="T89" i="1"/>
  <c r="T90" i="1"/>
  <c r="T91" i="1"/>
  <c r="T92" i="1"/>
  <c r="T93" i="1"/>
  <c r="T54" i="1"/>
  <c r="T55" i="1"/>
  <c r="T135" i="1"/>
  <c r="T136" i="1"/>
  <c r="T137" i="1"/>
  <c r="T138" i="1"/>
  <c r="T139" i="1"/>
  <c r="T140" i="1"/>
  <c r="T141" i="1"/>
  <c r="T142" i="1"/>
  <c r="T109" i="1"/>
  <c r="T94" i="1"/>
  <c r="T95" i="1"/>
  <c r="T96" i="1"/>
  <c r="T143" i="1"/>
  <c r="T144" i="1"/>
  <c r="T145" i="1"/>
  <c r="T146" i="1"/>
  <c r="T97" i="1"/>
  <c r="T98" i="1"/>
  <c r="T104" i="1"/>
  <c r="T56" i="1"/>
  <c r="T147" i="1"/>
  <c r="T99" i="1"/>
  <c r="T100" i="1"/>
  <c r="T110" i="1"/>
  <c r="X61" i="1"/>
  <c r="X58" i="1" s="1"/>
  <c r="V61" i="1"/>
  <c r="V58" i="1" s="1"/>
  <c r="W61" i="1" l="1"/>
  <c r="W58" i="1" s="1"/>
  <c r="T108" i="1"/>
  <c r="T107" i="1" s="1"/>
  <c r="T105" i="1" s="1"/>
  <c r="U107" i="1"/>
  <c r="U105" i="1" s="1"/>
  <c r="U129" i="1"/>
  <c r="U26" i="1" s="1"/>
  <c r="T130" i="1"/>
  <c r="T129" i="1" s="1"/>
  <c r="T26" i="1" s="1"/>
  <c r="T48" i="1"/>
  <c r="T47" i="1" s="1"/>
  <c r="T45" i="1" s="1"/>
  <c r="T28" i="1" s="1"/>
  <c r="U47" i="1"/>
  <c r="U45" i="1" s="1"/>
  <c r="U28" i="1" s="1"/>
  <c r="U112" i="1"/>
  <c r="U111" i="1" s="1"/>
  <c r="T113" i="1"/>
  <c r="T112" i="1" s="1"/>
  <c r="T111" i="1" s="1"/>
  <c r="U59" i="1"/>
  <c r="T60" i="1"/>
  <c r="T59" i="1" s="1"/>
  <c r="U61" i="1"/>
  <c r="T62" i="1"/>
  <c r="T61" i="1" s="1"/>
  <c r="X107" i="1"/>
  <c r="X105" i="1" s="1"/>
  <c r="X57" i="1" s="1"/>
  <c r="X22" i="1" s="1"/>
  <c r="X129" i="1"/>
  <c r="X26" i="1" s="1"/>
  <c r="X47" i="1"/>
  <c r="X45" i="1" s="1"/>
  <c r="X28" i="1" s="1"/>
  <c r="W107" i="1"/>
  <c r="W105" i="1" s="1"/>
  <c r="W57" i="1" s="1"/>
  <c r="W22" i="1" s="1"/>
  <c r="W129" i="1"/>
  <c r="W26" i="1" s="1"/>
  <c r="W47" i="1"/>
  <c r="W45" i="1" s="1"/>
  <c r="W28" i="1" s="1"/>
  <c r="V107" i="1"/>
  <c r="V105" i="1" s="1"/>
  <c r="V57" i="1" s="1"/>
  <c r="V22" i="1" s="1"/>
  <c r="V129" i="1"/>
  <c r="V26" i="1" s="1"/>
  <c r="V47" i="1"/>
  <c r="V45" i="1" s="1"/>
  <c r="V28" i="1" s="1"/>
  <c r="U58" i="1" l="1"/>
  <c r="U57" i="1" s="1"/>
  <c r="U22" i="1" s="1"/>
  <c r="T58" i="1"/>
  <c r="T57" i="1" s="1"/>
  <c r="T22" i="1" s="1"/>
  <c r="W27" i="1"/>
  <c r="W21" i="1"/>
  <c r="W20" i="1" s="1"/>
  <c r="X21" i="1"/>
  <c r="X20" i="1" s="1"/>
  <c r="X27" i="1"/>
  <c r="V21" i="1"/>
  <c r="V20" i="1" s="1"/>
  <c r="V27" i="1"/>
  <c r="U21" i="1"/>
  <c r="U20" i="1" s="1"/>
  <c r="U27" i="1"/>
  <c r="T21" i="1"/>
  <c r="T27" i="1"/>
  <c r="T20" i="1" l="1"/>
  <c r="R59" i="1" l="1"/>
  <c r="O95" i="1"/>
  <c r="S112" i="1"/>
  <c r="S111" i="1" s="1"/>
  <c r="O138" i="1"/>
  <c r="O142" i="1"/>
  <c r="Q112" i="1"/>
  <c r="Q111" i="1" s="1"/>
  <c r="S59" i="1"/>
  <c r="O66" i="1"/>
  <c r="Q59" i="1"/>
  <c r="O140" i="1"/>
  <c r="O69" i="1"/>
  <c r="O75" i="1"/>
  <c r="O87" i="1"/>
  <c r="O92" i="1"/>
  <c r="O135" i="1"/>
  <c r="R112" i="1"/>
  <c r="R111" i="1" s="1"/>
  <c r="O63" i="1"/>
  <c r="O86" i="1"/>
  <c r="O70" i="1"/>
  <c r="O51" i="1"/>
  <c r="S107" i="1"/>
  <c r="S105" i="1" s="1"/>
  <c r="O64" i="1"/>
  <c r="O98" i="1"/>
  <c r="Q47" i="1"/>
  <c r="Q45" i="1" s="1"/>
  <c r="Q28" i="1" s="1"/>
  <c r="O104" i="1"/>
  <c r="O134" i="1"/>
  <c r="O147" i="1"/>
  <c r="O97" i="1" l="1"/>
  <c r="Q129" i="1"/>
  <c r="Q26" i="1" s="1"/>
  <c r="O101" i="1"/>
  <c r="O103" i="1"/>
  <c r="O139" i="1"/>
  <c r="O48" i="1"/>
  <c r="P47" i="1"/>
  <c r="P45" i="1" s="1"/>
  <c r="P28" i="1" s="1"/>
  <c r="O109" i="1"/>
  <c r="O99" i="1"/>
  <c r="O79" i="1"/>
  <c r="O108" i="1"/>
  <c r="P107" i="1"/>
  <c r="P105" i="1" s="1"/>
  <c r="O82" i="1"/>
  <c r="R129" i="1"/>
  <c r="R26" i="1" s="1"/>
  <c r="O52" i="1"/>
  <c r="O53" i="1"/>
  <c r="O76" i="1"/>
  <c r="O49" i="1"/>
  <c r="S129" i="1"/>
  <c r="S26" i="1" s="1"/>
  <c r="O80" i="1"/>
  <c r="O73" i="1"/>
  <c r="O113" i="1"/>
  <c r="O112" i="1" s="1"/>
  <c r="O111" i="1" s="1"/>
  <c r="P112" i="1"/>
  <c r="P111" i="1" s="1"/>
  <c r="Q107" i="1"/>
  <c r="Q105" i="1" s="1"/>
  <c r="O56" i="1"/>
  <c r="O131" i="1"/>
  <c r="O67" i="1"/>
  <c r="O81" i="1"/>
  <c r="O60" i="1"/>
  <c r="O59" i="1" s="1"/>
  <c r="P59" i="1"/>
  <c r="R47" i="1"/>
  <c r="R45" i="1" s="1"/>
  <c r="R28" i="1" s="1"/>
  <c r="O85" i="1"/>
  <c r="O89" i="1"/>
  <c r="O88" i="1"/>
  <c r="O146" i="1"/>
  <c r="O130" i="1"/>
  <c r="P129" i="1"/>
  <c r="P26" i="1" s="1"/>
  <c r="Q21" i="1"/>
  <c r="O50" i="1"/>
  <c r="R61" i="1"/>
  <c r="R58" i="1" s="1"/>
  <c r="O136" i="1"/>
  <c r="O78" i="1"/>
  <c r="Q61" i="1"/>
  <c r="Q58" i="1" s="1"/>
  <c r="Q57" i="1" s="1"/>
  <c r="Q22" i="1" s="1"/>
  <c r="O144" i="1"/>
  <c r="S47" i="1"/>
  <c r="S45" i="1" s="1"/>
  <c r="S28" i="1" s="1"/>
  <c r="O55" i="1"/>
  <c r="O74" i="1"/>
  <c r="R107" i="1"/>
  <c r="R105" i="1" s="1"/>
  <c r="O54" i="1"/>
  <c r="O143" i="1"/>
  <c r="O110" i="1"/>
  <c r="O91" i="1"/>
  <c r="O145" i="1"/>
  <c r="O100" i="1"/>
  <c r="O84" i="1"/>
  <c r="O71" i="1"/>
  <c r="O62" i="1"/>
  <c r="P61" i="1"/>
  <c r="O94" i="1"/>
  <c r="O132" i="1"/>
  <c r="O102" i="1"/>
  <c r="O141" i="1"/>
  <c r="O93" i="1"/>
  <c r="O133" i="1"/>
  <c r="O65" i="1"/>
  <c r="O96" i="1"/>
  <c r="O72" i="1"/>
  <c r="O83" i="1"/>
  <c r="S61" i="1"/>
  <c r="S58" i="1" s="1"/>
  <c r="S57" i="1" s="1"/>
  <c r="S22" i="1" s="1"/>
  <c r="O90" i="1"/>
  <c r="O137" i="1"/>
  <c r="O77" i="1"/>
  <c r="O68" i="1"/>
  <c r="Q20" i="1" l="1"/>
  <c r="Q27" i="1"/>
  <c r="R57" i="1"/>
  <c r="R22" i="1" s="1"/>
  <c r="O129" i="1"/>
  <c r="O26" i="1" s="1"/>
  <c r="R27" i="1"/>
  <c r="R21" i="1"/>
  <c r="R20" i="1" s="1"/>
  <c r="O107" i="1"/>
  <c r="O105" i="1" s="1"/>
  <c r="P21" i="1"/>
  <c r="O61" i="1"/>
  <c r="O58" i="1" s="1"/>
  <c r="O57" i="1" s="1"/>
  <c r="O22" i="1" s="1"/>
  <c r="S21" i="1"/>
  <c r="S20" i="1" s="1"/>
  <c r="S27" i="1"/>
  <c r="P58" i="1"/>
  <c r="P57" i="1" s="1"/>
  <c r="P22" i="1" s="1"/>
  <c r="O47" i="1"/>
  <c r="O45" i="1" s="1"/>
  <c r="O28" i="1" s="1"/>
  <c r="I63" i="1"/>
  <c r="I66" i="1"/>
  <c r="H67" i="1"/>
  <c r="H72" i="1"/>
  <c r="H74" i="1"/>
  <c r="H131" i="1"/>
  <c r="G134" i="1"/>
  <c r="G79" i="1"/>
  <c r="I86" i="1"/>
  <c r="I50" i="1"/>
  <c r="I70" i="1"/>
  <c r="I103" i="1"/>
  <c r="I51" i="1"/>
  <c r="I133" i="1"/>
  <c r="H85" i="1"/>
  <c r="G63" i="1"/>
  <c r="G66" i="1"/>
  <c r="I134" i="1"/>
  <c r="I79" i="1"/>
  <c r="H83" i="1"/>
  <c r="G86" i="1"/>
  <c r="H81" i="1"/>
  <c r="I90" i="1"/>
  <c r="G54" i="1"/>
  <c r="G141" i="1"/>
  <c r="H95" i="1"/>
  <c r="I145" i="1"/>
  <c r="H104" i="1"/>
  <c r="G67" i="1"/>
  <c r="G72" i="1"/>
  <c r="G74" i="1"/>
  <c r="G131" i="1"/>
  <c r="I80" i="1"/>
  <c r="H54" i="1"/>
  <c r="G137" i="1"/>
  <c r="H141" i="1"/>
  <c r="I95" i="1"/>
  <c r="I104" i="1"/>
  <c r="H78" i="1"/>
  <c r="H92" i="1"/>
  <c r="G135" i="1"/>
  <c r="I139" i="1"/>
  <c r="I109" i="1"/>
  <c r="H97" i="1"/>
  <c r="I55" i="1"/>
  <c r="G143" i="1"/>
  <c r="G147" i="1"/>
  <c r="H93" i="1"/>
  <c r="H140" i="1"/>
  <c r="H98" i="1"/>
  <c r="H145" i="1"/>
  <c r="G91" i="1"/>
  <c r="G146" i="1"/>
  <c r="G64" i="1"/>
  <c r="G101" i="1"/>
  <c r="I52" i="1"/>
  <c r="I84" i="1"/>
  <c r="H87" i="1"/>
  <c r="H65" i="1"/>
  <c r="G49" i="1"/>
  <c r="G68" i="1"/>
  <c r="G71" i="1"/>
  <c r="G76" i="1"/>
  <c r="G77" i="1"/>
  <c r="I82" i="1"/>
  <c r="G53" i="1"/>
  <c r="I64" i="1"/>
  <c r="I101" i="1"/>
  <c r="H102" i="1"/>
  <c r="H69" i="1"/>
  <c r="H73" i="1"/>
  <c r="H75" i="1"/>
  <c r="H132" i="1"/>
  <c r="G52" i="1"/>
  <c r="H80" i="1"/>
  <c r="G84" i="1"/>
  <c r="H86" i="1"/>
  <c r="H91" i="1"/>
  <c r="I138" i="1"/>
  <c r="I142" i="1"/>
  <c r="H146" i="1"/>
  <c r="I110" i="1"/>
  <c r="I102" i="1"/>
  <c r="I69" i="1"/>
  <c r="I73" i="1"/>
  <c r="I75" i="1"/>
  <c r="I132" i="1"/>
  <c r="I53" i="1"/>
  <c r="I91" i="1"/>
  <c r="G55" i="1"/>
  <c r="G96" i="1"/>
  <c r="I146" i="1"/>
  <c r="I89" i="1"/>
  <c r="G93" i="1"/>
  <c r="G140" i="1"/>
  <c r="H94" i="1"/>
  <c r="H144" i="1"/>
  <c r="G98" i="1"/>
  <c r="I94" i="1"/>
  <c r="I144" i="1"/>
  <c r="H99" i="1"/>
  <c r="H56" i="1"/>
  <c r="G100" i="1"/>
  <c r="H100" i="1"/>
  <c r="I92" i="1"/>
  <c r="I97" i="1"/>
  <c r="H50" i="1"/>
  <c r="H70" i="1"/>
  <c r="H103" i="1"/>
  <c r="H51" i="1"/>
  <c r="H133" i="1"/>
  <c r="I81" i="1"/>
  <c r="G85" i="1"/>
  <c r="I67" i="1"/>
  <c r="I72" i="1"/>
  <c r="I74" i="1"/>
  <c r="I131" i="1"/>
  <c r="H134" i="1"/>
  <c r="H79" i="1"/>
  <c r="G83" i="1"/>
  <c r="G65" i="1"/>
  <c r="H82" i="1"/>
  <c r="G102" i="1"/>
  <c r="G132" i="1"/>
  <c r="I87" i="1"/>
  <c r="H49" i="1"/>
  <c r="H71" i="1"/>
  <c r="H76" i="1"/>
  <c r="G78" i="1"/>
  <c r="H53" i="1"/>
  <c r="I93" i="1"/>
  <c r="I140" i="1"/>
  <c r="G99" i="1"/>
  <c r="I68" i="1"/>
  <c r="I77" i="1"/>
  <c r="G144" i="1"/>
  <c r="G138" i="1"/>
  <c r="H96" i="1"/>
  <c r="G88" i="1"/>
  <c r="G56" i="1"/>
  <c r="I83" i="1"/>
  <c r="H135" i="1"/>
  <c r="I137" i="1"/>
  <c r="G80" i="1"/>
  <c r="H68" i="1"/>
  <c r="H77" i="1"/>
  <c r="H136" i="1"/>
  <c r="I98" i="1"/>
  <c r="I71" i="1"/>
  <c r="H89" i="1"/>
  <c r="G94" i="1"/>
  <c r="G142" i="1"/>
  <c r="I96" i="1"/>
  <c r="G87" i="1"/>
  <c r="H101" i="1"/>
  <c r="H66" i="1"/>
  <c r="G139" i="1"/>
  <c r="I147" i="1"/>
  <c r="G103" i="1"/>
  <c r="G92" i="1"/>
  <c r="I143" i="1"/>
  <c r="G90" i="1"/>
  <c r="G104" i="1"/>
  <c r="H142" i="1"/>
  <c r="G136" i="1"/>
  <c r="G69" i="1"/>
  <c r="G81" i="1"/>
  <c r="H63" i="1"/>
  <c r="H88" i="1"/>
  <c r="I135" i="1"/>
  <c r="G109" i="1"/>
  <c r="G50" i="1"/>
  <c r="G70" i="1"/>
  <c r="G51" i="1"/>
  <c r="I88" i="1"/>
  <c r="H109" i="1"/>
  <c r="G97" i="1"/>
  <c r="H84" i="1"/>
  <c r="I54" i="1"/>
  <c r="I141" i="1"/>
  <c r="G145" i="1"/>
  <c r="G95" i="1"/>
  <c r="I100" i="1"/>
  <c r="H138" i="1"/>
  <c r="H147" i="1"/>
  <c r="G82" i="1"/>
  <c r="I56" i="1"/>
  <c r="H64" i="1"/>
  <c r="G73" i="1"/>
  <c r="I65" i="1"/>
  <c r="G89" i="1"/>
  <c r="I49" i="1"/>
  <c r="I76" i="1"/>
  <c r="I136" i="1"/>
  <c r="H55" i="1"/>
  <c r="G110" i="1"/>
  <c r="I99" i="1"/>
  <c r="I78" i="1"/>
  <c r="G75" i="1"/>
  <c r="I85" i="1"/>
  <c r="H143" i="1"/>
  <c r="G133" i="1"/>
  <c r="H139" i="1"/>
  <c r="H52" i="1"/>
  <c r="H137" i="1"/>
  <c r="H110" i="1"/>
  <c r="H90" i="1"/>
  <c r="J92" i="1" l="1"/>
  <c r="F92" i="1"/>
  <c r="E92" i="1" s="1"/>
  <c r="F104" i="1"/>
  <c r="E104" i="1" s="1"/>
  <c r="J104" i="1"/>
  <c r="F146" i="1"/>
  <c r="E146" i="1" s="1"/>
  <c r="J146" i="1"/>
  <c r="F82" i="1"/>
  <c r="E82" i="1" s="1"/>
  <c r="J82" i="1"/>
  <c r="G60" i="1"/>
  <c r="G59" i="1" s="1"/>
  <c r="L59" i="1"/>
  <c r="F76" i="1"/>
  <c r="E76" i="1" s="1"/>
  <c r="J76" i="1"/>
  <c r="F64" i="1"/>
  <c r="E64" i="1" s="1"/>
  <c r="J64" i="1"/>
  <c r="J77" i="1"/>
  <c r="F77" i="1"/>
  <c r="E77" i="1" s="1"/>
  <c r="F109" i="1"/>
  <c r="E109" i="1" s="1"/>
  <c r="J109" i="1"/>
  <c r="I130" i="1"/>
  <c r="I129" i="1" s="1"/>
  <c r="I26" i="1" s="1"/>
  <c r="N129" i="1"/>
  <c r="N26" i="1" s="1"/>
  <c r="K129" i="1"/>
  <c r="K26" i="1" s="1"/>
  <c r="F130" i="1"/>
  <c r="J130" i="1"/>
  <c r="J63" i="1"/>
  <c r="F63" i="1"/>
  <c r="E63" i="1" s="1"/>
  <c r="M112" i="1"/>
  <c r="M111" i="1" s="1"/>
  <c r="H113" i="1"/>
  <c r="H112" i="1" s="1"/>
  <c r="H111" i="1" s="1"/>
  <c r="F75" i="1"/>
  <c r="E75" i="1" s="1"/>
  <c r="J75" i="1"/>
  <c r="F88" i="1"/>
  <c r="E88" i="1" s="1"/>
  <c r="J88" i="1"/>
  <c r="J90" i="1"/>
  <c r="F90" i="1"/>
  <c r="E90" i="1" s="1"/>
  <c r="F137" i="1"/>
  <c r="E137" i="1" s="1"/>
  <c r="J137" i="1"/>
  <c r="M59" i="1"/>
  <c r="H60" i="1"/>
  <c r="H59" i="1" s="1"/>
  <c r="F48" i="1"/>
  <c r="J48" i="1"/>
  <c r="K47" i="1"/>
  <c r="K45" i="1" s="1"/>
  <c r="K28" i="1" s="1"/>
  <c r="P27" i="1"/>
  <c r="G62" i="1"/>
  <c r="G61" i="1" s="1"/>
  <c r="L61" i="1"/>
  <c r="G113" i="1"/>
  <c r="G112" i="1" s="1"/>
  <c r="G111" i="1" s="1"/>
  <c r="L112" i="1"/>
  <c r="L111" i="1" s="1"/>
  <c r="F51" i="1"/>
  <c r="E51" i="1" s="1"/>
  <c r="J51" i="1"/>
  <c r="J89" i="1"/>
  <c r="F89" i="1"/>
  <c r="E89" i="1" s="1"/>
  <c r="H130" i="1"/>
  <c r="H129" i="1" s="1"/>
  <c r="H26" i="1" s="1"/>
  <c r="M129" i="1"/>
  <c r="M26" i="1" s="1"/>
  <c r="F68" i="1"/>
  <c r="E68" i="1" s="1"/>
  <c r="J68" i="1"/>
  <c r="F133" i="1"/>
  <c r="E133" i="1" s="1"/>
  <c r="J133" i="1"/>
  <c r="J52" i="1"/>
  <c r="F52" i="1"/>
  <c r="E52" i="1" s="1"/>
  <c r="F49" i="1"/>
  <c r="E49" i="1" s="1"/>
  <c r="J49" i="1"/>
  <c r="F95" i="1"/>
  <c r="E95" i="1" s="1"/>
  <c r="J95" i="1"/>
  <c r="N107" i="1"/>
  <c r="N105" i="1" s="1"/>
  <c r="I108" i="1"/>
  <c r="I107" i="1" s="1"/>
  <c r="I105" i="1" s="1"/>
  <c r="J71" i="1"/>
  <c r="F71" i="1"/>
  <c r="E71" i="1" s="1"/>
  <c r="K61" i="1"/>
  <c r="J62" i="1"/>
  <c r="F62" i="1"/>
  <c r="J140" i="1"/>
  <c r="F140" i="1"/>
  <c r="E140" i="1" s="1"/>
  <c r="N47" i="1"/>
  <c r="N45" i="1" s="1"/>
  <c r="N28" i="1" s="1"/>
  <c r="I48" i="1"/>
  <c r="I47" i="1" s="1"/>
  <c r="I45" i="1" s="1"/>
  <c r="I28" i="1" s="1"/>
  <c r="J141" i="1"/>
  <c r="F141" i="1"/>
  <c r="E141" i="1" s="1"/>
  <c r="F56" i="1"/>
  <c r="E56" i="1" s="1"/>
  <c r="J56" i="1"/>
  <c r="J65" i="1"/>
  <c r="F65" i="1"/>
  <c r="E65" i="1" s="1"/>
  <c r="F80" i="1"/>
  <c r="E80" i="1" s="1"/>
  <c r="J80" i="1"/>
  <c r="F73" i="1"/>
  <c r="E73" i="1" s="1"/>
  <c r="J73" i="1"/>
  <c r="G48" i="1"/>
  <c r="G47" i="1" s="1"/>
  <c r="G45" i="1" s="1"/>
  <c r="G28" i="1" s="1"/>
  <c r="L47" i="1"/>
  <c r="L45" i="1" s="1"/>
  <c r="L28" i="1" s="1"/>
  <c r="F131" i="1"/>
  <c r="E131" i="1" s="1"/>
  <c r="J131" i="1"/>
  <c r="J67" i="1"/>
  <c r="F67" i="1"/>
  <c r="E67" i="1" s="1"/>
  <c r="F81" i="1"/>
  <c r="E81" i="1" s="1"/>
  <c r="J81" i="1"/>
  <c r="F60" i="1"/>
  <c r="J60" i="1"/>
  <c r="J59" i="1" s="1"/>
  <c r="K59" i="1"/>
  <c r="K58" i="1" s="1"/>
  <c r="H48" i="1"/>
  <c r="H47" i="1" s="1"/>
  <c r="H45" i="1" s="1"/>
  <c r="H28" i="1" s="1"/>
  <c r="M47" i="1"/>
  <c r="M45" i="1" s="1"/>
  <c r="M28" i="1" s="1"/>
  <c r="P20" i="1"/>
  <c r="J50" i="1"/>
  <c r="F50" i="1"/>
  <c r="E50" i="1" s="1"/>
  <c r="F98" i="1"/>
  <c r="E98" i="1" s="1"/>
  <c r="J98" i="1"/>
  <c r="J94" i="1"/>
  <c r="F94" i="1"/>
  <c r="E94" i="1" s="1"/>
  <c r="F135" i="1"/>
  <c r="E135" i="1" s="1"/>
  <c r="J135" i="1"/>
  <c r="F103" i="1"/>
  <c r="E103" i="1" s="1"/>
  <c r="J103" i="1"/>
  <c r="J70" i="1"/>
  <c r="F70" i="1"/>
  <c r="E70" i="1" s="1"/>
  <c r="F85" i="1"/>
  <c r="E85" i="1" s="1"/>
  <c r="J85" i="1"/>
  <c r="J91" i="1"/>
  <c r="F91" i="1"/>
  <c r="E91" i="1" s="1"/>
  <c r="F93" i="1"/>
  <c r="E93" i="1" s="1"/>
  <c r="J93" i="1"/>
  <c r="F101" i="1"/>
  <c r="E101" i="1" s="1"/>
  <c r="J101" i="1"/>
  <c r="N59" i="1"/>
  <c r="I60" i="1"/>
  <c r="I59" i="1" s="1"/>
  <c r="J54" i="1"/>
  <c r="F54" i="1"/>
  <c r="E54" i="1" s="1"/>
  <c r="F79" i="1"/>
  <c r="E79" i="1" s="1"/>
  <c r="J79" i="1"/>
  <c r="J142" i="1"/>
  <c r="F142" i="1"/>
  <c r="E142" i="1" s="1"/>
  <c r="F55" i="1"/>
  <c r="E55" i="1" s="1"/>
  <c r="J55" i="1"/>
  <c r="F87" i="1"/>
  <c r="E87" i="1" s="1"/>
  <c r="J87" i="1"/>
  <c r="L129" i="1"/>
  <c r="L26" i="1" s="1"/>
  <c r="G130" i="1"/>
  <c r="G129" i="1" s="1"/>
  <c r="G26" i="1" s="1"/>
  <c r="J69" i="1"/>
  <c r="F69" i="1"/>
  <c r="E69" i="1" s="1"/>
  <c r="M61" i="1"/>
  <c r="H62" i="1"/>
  <c r="H61" i="1" s="1"/>
  <c r="F110" i="1"/>
  <c r="E110" i="1" s="1"/>
  <c r="J110" i="1"/>
  <c r="J147" i="1"/>
  <c r="F147" i="1"/>
  <c r="E147" i="1" s="1"/>
  <c r="F74" i="1"/>
  <c r="E74" i="1" s="1"/>
  <c r="J74" i="1"/>
  <c r="H108" i="1"/>
  <c r="H107" i="1" s="1"/>
  <c r="H105" i="1" s="1"/>
  <c r="M107" i="1"/>
  <c r="M105" i="1" s="1"/>
  <c r="O21" i="1"/>
  <c r="O27" i="1"/>
  <c r="F97" i="1"/>
  <c r="E97" i="1" s="1"/>
  <c r="J97" i="1"/>
  <c r="F113" i="1"/>
  <c r="K112" i="1"/>
  <c r="K111" i="1" s="1"/>
  <c r="J113" i="1"/>
  <c r="J112" i="1" s="1"/>
  <c r="J111" i="1" s="1"/>
  <c r="J53" i="1"/>
  <c r="F53" i="1"/>
  <c r="E53" i="1" s="1"/>
  <c r="J84" i="1"/>
  <c r="F84" i="1"/>
  <c r="E84" i="1" s="1"/>
  <c r="F139" i="1"/>
  <c r="E139" i="1" s="1"/>
  <c r="J139" i="1"/>
  <c r="K107" i="1"/>
  <c r="K105" i="1" s="1"/>
  <c r="J108" i="1"/>
  <c r="F108" i="1"/>
  <c r="J144" i="1"/>
  <c r="F144" i="1"/>
  <c r="E144" i="1" s="1"/>
  <c r="F86" i="1"/>
  <c r="E86" i="1" s="1"/>
  <c r="J86" i="1"/>
  <c r="J66" i="1"/>
  <c r="F66" i="1"/>
  <c r="E66" i="1" s="1"/>
  <c r="G108" i="1"/>
  <c r="G107" i="1" s="1"/>
  <c r="G105" i="1" s="1"/>
  <c r="L107" i="1"/>
  <c r="L105" i="1" s="1"/>
  <c r="I62" i="1"/>
  <c r="I61" i="1" s="1"/>
  <c r="N61" i="1"/>
  <c r="F99" i="1"/>
  <c r="E99" i="1" s="1"/>
  <c r="J99" i="1"/>
  <c r="J136" i="1"/>
  <c r="F136" i="1"/>
  <c r="E136" i="1" s="1"/>
  <c r="F134" i="1"/>
  <c r="E134" i="1" s="1"/>
  <c r="J134" i="1"/>
  <c r="F138" i="1"/>
  <c r="E138" i="1" s="1"/>
  <c r="J138" i="1"/>
  <c r="F96" i="1"/>
  <c r="E96" i="1" s="1"/>
  <c r="J96" i="1"/>
  <c r="J78" i="1"/>
  <c r="F78" i="1"/>
  <c r="E78" i="1" s="1"/>
  <c r="F132" i="1"/>
  <c r="E132" i="1" s="1"/>
  <c r="J132" i="1"/>
  <c r="J102" i="1"/>
  <c r="F102" i="1"/>
  <c r="E102" i="1" s="1"/>
  <c r="F143" i="1"/>
  <c r="E143" i="1" s="1"/>
  <c r="J143" i="1"/>
  <c r="F145" i="1"/>
  <c r="E145" i="1" s="1"/>
  <c r="J145" i="1"/>
  <c r="F100" i="1"/>
  <c r="E100" i="1" s="1"/>
  <c r="J100" i="1"/>
  <c r="J72" i="1"/>
  <c r="F72" i="1"/>
  <c r="E72" i="1" s="1"/>
  <c r="I113" i="1"/>
  <c r="I112" i="1" s="1"/>
  <c r="I111" i="1" s="1"/>
  <c r="N112" i="1"/>
  <c r="N111" i="1" s="1"/>
  <c r="F83" i="1"/>
  <c r="E83" i="1" s="1"/>
  <c r="J83" i="1"/>
  <c r="J107" i="1" l="1"/>
  <c r="J105" i="1" s="1"/>
  <c r="M58" i="1"/>
  <c r="O20" i="1"/>
  <c r="L21" i="1"/>
  <c r="I21" i="1"/>
  <c r="F61" i="1"/>
  <c r="E62" i="1"/>
  <c r="E61" i="1" s="1"/>
  <c r="K21" i="1"/>
  <c r="F112" i="1"/>
  <c r="F111" i="1" s="1"/>
  <c r="E113" i="1"/>
  <c r="E112" i="1" s="1"/>
  <c r="E111" i="1" s="1"/>
  <c r="M21" i="1"/>
  <c r="E60" i="1"/>
  <c r="E59" i="1" s="1"/>
  <c r="F59" i="1"/>
  <c r="G21" i="1"/>
  <c r="N21" i="1"/>
  <c r="J61" i="1"/>
  <c r="J58" i="1" s="1"/>
  <c r="J57" i="1" s="1"/>
  <c r="J22" i="1" s="1"/>
  <c r="J47" i="1"/>
  <c r="J45" i="1" s="1"/>
  <c r="J28" i="1" s="1"/>
  <c r="J129" i="1"/>
  <c r="J26" i="1" s="1"/>
  <c r="E108" i="1"/>
  <c r="E107" i="1" s="1"/>
  <c r="E105" i="1" s="1"/>
  <c r="F107" i="1"/>
  <c r="F105" i="1" s="1"/>
  <c r="I58" i="1"/>
  <c r="I57" i="1" s="1"/>
  <c r="I22" i="1" s="1"/>
  <c r="H21" i="1"/>
  <c r="E48" i="1"/>
  <c r="E47" i="1" s="1"/>
  <c r="E45" i="1" s="1"/>
  <c r="E28" i="1" s="1"/>
  <c r="F47" i="1"/>
  <c r="F45" i="1" s="1"/>
  <c r="F28" i="1" s="1"/>
  <c r="E130" i="1"/>
  <c r="E129" i="1" s="1"/>
  <c r="E26" i="1" s="1"/>
  <c r="F129" i="1"/>
  <c r="F26" i="1" s="1"/>
  <c r="L58" i="1"/>
  <c r="L57" i="1" s="1"/>
  <c r="L22" i="1" s="1"/>
  <c r="M57" i="1"/>
  <c r="M22" i="1" s="1"/>
  <c r="N58" i="1"/>
  <c r="N57" i="1" s="1"/>
  <c r="N22" i="1" s="1"/>
  <c r="K57" i="1"/>
  <c r="K22" i="1" s="1"/>
  <c r="H58" i="1"/>
  <c r="H57" i="1" s="1"/>
  <c r="H22" i="1" s="1"/>
  <c r="G58" i="1"/>
  <c r="G57" i="1" s="1"/>
  <c r="G22" i="1" s="1"/>
  <c r="F58" i="1" l="1"/>
  <c r="E58" i="1"/>
  <c r="H27" i="1"/>
  <c r="M20" i="1"/>
  <c r="K27" i="1"/>
  <c r="I27" i="1"/>
  <c r="N27" i="1"/>
  <c r="F57" i="1"/>
  <c r="F22" i="1" s="1"/>
  <c r="K20" i="1"/>
  <c r="F21" i="1"/>
  <c r="N20" i="1"/>
  <c r="E57" i="1"/>
  <c r="E22" i="1" s="1"/>
  <c r="L27" i="1"/>
  <c r="E21" i="1"/>
  <c r="J21" i="1"/>
  <c r="J27" i="1"/>
  <c r="G27" i="1"/>
  <c r="M27" i="1"/>
  <c r="L20" i="1"/>
  <c r="F27" i="1" l="1"/>
  <c r="F20" i="1"/>
  <c r="J20" i="1"/>
  <c r="G20" i="1"/>
  <c r="E27" i="1"/>
  <c r="I20" i="1"/>
  <c r="H20" i="1"/>
  <c r="E20" i="1" l="1"/>
</calcChain>
</file>

<file path=xl/sharedStrings.xml><?xml version="1.0" encoding="utf-8"?>
<sst xmlns="http://schemas.openxmlformats.org/spreadsheetml/2006/main" count="515" uniqueCount="327">
  <si>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</si>
  <si>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</si>
  <si>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</si>
  <si>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</si>
  <si>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</si>
  <si>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</si>
  <si>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</si>
  <si>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</si>
  <si>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</si>
  <si>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</si>
  <si>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</si>
  <si>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</si>
  <si>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</si>
  <si>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</si>
  <si>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</si>
  <si>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</si>
  <si>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</si>
  <si>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</si>
  <si>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</si>
  <si>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</si>
  <si>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</si>
  <si>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</si>
  <si>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</si>
  <si>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</si>
  <si>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</si>
  <si>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</si>
  <si>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</si>
  <si>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</si>
  <si>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</si>
  <si>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</si>
  <si>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</si>
  <si>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</si>
  <si>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</si>
  <si>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</si>
  <si>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</si>
  <si>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</si>
  <si>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</si>
  <si>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</si>
  <si>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</si>
  <si>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</si>
  <si>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</si>
  <si>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</si>
  <si>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</si>
  <si>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</si>
  <si>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</si>
  <si>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</si>
  <si>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</si>
  <si>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</si>
  <si>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</si>
  <si>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</si>
  <si>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</si>
  <si>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</si>
  <si>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</si>
  <si>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</si>
  <si>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</si>
  <si>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</si>
  <si>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</si>
  <si>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</si>
  <si>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</si>
  <si>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</si>
  <si>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</si>
  <si>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</si>
  <si>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</si>
  <si>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</si>
  <si>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</si>
  <si>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</si>
  <si>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</si>
  <si>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</si>
  <si>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</si>
  <si>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</si>
  <si>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</si>
  <si>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</si>
  <si>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</si>
  <si>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</si>
  <si>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</si>
  <si>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</si>
  <si>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</si>
  <si>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</si>
  <si>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</si>
  <si>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</si>
  <si>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</si>
  <si>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</si>
  <si>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</si>
  <si>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</si>
  <si>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</si>
  <si>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</si>
  <si>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Новосибирская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</si>
  <si>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</si>
  <si>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</si>
  <si>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</si>
  <si>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</si>
  <si>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</si>
  <si>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</si>
  <si>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</si>
  <si>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</si>
  <si>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</si>
  <si>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</si>
  <si>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</si>
  <si>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</si>
  <si>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</si>
  <si>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</si>
  <si>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</si>
  <si>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</si>
  <si>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</si>
  <si>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</si>
  <si>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</si>
  <si>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</si>
  <si>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</si>
  <si>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</si>
  <si>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</si>
  <si>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</si>
  <si>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</si>
  <si>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</si>
  <si>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</si>
  <si>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</si>
  <si>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</si>
  <si>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</si>
  <si>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</si>
  <si>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</si>
  <si>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</si>
  <si>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</si>
  <si>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</si>
  <si>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</si>
  <si>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</si>
  <si>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</si>
  <si>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</si>
  <si>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</si>
  <si>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</si>
  <si>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</si>
  <si>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</si>
  <si>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</si>
  <si>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</si>
  <si>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</si>
  <si>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Татарская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</si>
  <si>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</si>
  <si>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</si>
  <si>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</si>
  <si>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</si>
  <si>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</si>
  <si>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</si>
  <si>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</si>
  <si>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</si>
  <si>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</si>
  <si>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M_00.0012.000012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</si>
  <si>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</si>
  <si>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</si>
  <si>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</si>
  <si>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</si>
  <si>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</si>
  <si>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</si>
  <si>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</si>
  <si>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</si>
  <si>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</si>
  <si>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</si>
  <si>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M_00.0010.000010</t>
  </si>
  <si>
    <t>Строительство (реконструкция) системы АИИС КУЭ подстанций АО "Электромагистраль"</t>
  </si>
  <si>
    <t>M_00.0017.000017</t>
  </si>
  <si>
    <t>M_00.0018.000018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</si>
  <si>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</si>
  <si>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</si>
  <si>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</si>
  <si>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</si>
  <si>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</si>
  <si>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Южная в части замены устройств РЗА присоединений ОВ-110</t>
  </si>
  <si>
    <t>M_00.0028.000028</t>
  </si>
  <si>
    <t>M_00.0032.000032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</si>
  <si>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</si>
  <si>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</si>
  <si>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</si>
  <si>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M_00.0038.000038</t>
  </si>
  <si>
    <t>M_00.0015.000015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</si>
  <si>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</si>
  <si>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</si>
  <si>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</si>
  <si>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</si>
  <si>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M_00.0041.000041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</si>
  <si>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</si>
  <si>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</si>
  <si>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</si>
  <si>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M_00.0044.000044</t>
  </si>
  <si>
    <t>1.</t>
  </si>
  <si>
    <t>1.1.</t>
  </si>
  <si>
    <t>1.1.1.</t>
  </si>
  <si>
    <t>1.1.1.1.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</si>
  <si>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</si>
  <si>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1.1.1.2.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</si>
  <si>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</si>
  <si>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1.1.1.3.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</si>
  <si>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</si>
  <si>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</si>
  <si>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1.1.2.1.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</si>
  <si>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</si>
  <si>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</si>
  <si>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</si>
  <si>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</si>
  <si>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1.1.3.1.</t>
  </si>
  <si>
    <t>Наименование объекта по производству электрической энергии, всего, в том числе:</t>
  </si>
  <si>
    <t>1.1.3.2.</t>
  </si>
  <si>
    <t>1.1.4.</t>
  </si>
  <si>
    <t>1.1.4.1.</t>
  </si>
  <si>
    <t>Установка линейного регулировочного трансформатора (2 шт.) мощностью 16 МВА, без изменения установленной мощности ПС 220 кВ Урожай, с реконструкцией УРЗА (6 шт.) и выполнением сопутствующего объема работ</t>
  </si>
  <si>
    <t>Реконструкция ПС 220 Дружная в части установки системы компенсации емкостных токов (2 шт.), установка ячеек ЗРУ (4 шт) для ТП заявителя с выполнением сопутствующего объема работ</t>
  </si>
  <si>
    <t>1.2.</t>
  </si>
  <si>
    <t>1.2.1.</t>
  </si>
  <si>
    <t>Реконструкция схемы ОРУ 220 кВ ПС 220 кВ Строительная с заменой ОД, КЗ 220 кВ (2 шт.) на элегазовые выключатели с установкой системы СОПТ (1 шт.), УРЗА (2 шт.), заменой разъединителей (6 шт.), установкой оборудования ВЧ связи (2 шт.), устройства телемеханики (1 шт.), ТН (6 шт.) и выполнением сопутствующего объема работ</t>
  </si>
  <si>
    <t>Реконструкция ПС 220 кВ Тулинская замена масляных выключателей (4 шт.) на элегазовые выключатели с реконструкцией УРЗА (6 шт.), заменой разъединителей (10 шт.), ОПН (2 шт.) и выполнением сопутствующего объема работ</t>
  </si>
  <si>
    <t>Реконструкция ПС 220 кВ Урожай замена воздушных выключателей (8 шт.) на элегазовые выключатели с реконструкцией УРЗА (28 шт.), заменой разъединителей (30 шт.) и выполнением сопутствующего объема работ</t>
  </si>
  <si>
    <t>Установка линейных регулировочных трансформаторов (2 шт.) мощностью 16 МВА, без изменения установленной мощности ПС 220 кВ Южная, замена токоограничивающих реакторов (2 шт.) с реконструкцией УРЗА (6 шт.), демонтажа трансформатора 3Т (1 шт.) и выполнением сопутствующего объема работ</t>
  </si>
  <si>
    <t>Реконструкция ПС 220 кВ Чулымская замена масляных выключателей (3 шт.) на элегазовые выключатели с реконструкцией УРЗА (5 шт.), заменой разъединителей (5 шт.) и выполнением сопутствующего объема работ</t>
  </si>
  <si>
    <t>Реконструкция ПС 220 кВ Восточная замена масляных выключателей (7 шт.) на элегазовые выключатели с реконструкцией УРЗА (21 шт.), заменой разъединителей (25 шт.) и выполнением сопутствующего объема работ</t>
  </si>
  <si>
    <t>Реконструкция ПС 220 кВ Урожай замена воздушного выключателя (1 шт.) на элегазовый выключатель с реконструкцией УРЗА (3 шт.), заменой разъединителей (4 шт.) и выполнением сопутствующего объема работ</t>
  </si>
  <si>
    <t>Модернизация ПС 220 кВ Строительная в части инженерно-технических средств охраны (периметральная охранная сигнализация, звуковое оповещение о тревоге, система охранного теленаблюдения, система контроля и управления доступом, охранное освещение периметра, пожарная сигнализация, технологическое освещение ПС)</t>
  </si>
  <si>
    <t>Модернизация ПС 220 кВ Чулымская в части инженерно-технических средств охраны (периметральная охранная сигнализация, звуковое оповещение о тревоге, система охранного теленаблюдения, система контроля и управления доступом, охранное освещение периметра, пожарная сигнализация, технологическое освещение ПС)</t>
  </si>
  <si>
    <t>Комплексная реконструкция ПС 220 Чулымская замена масляных выключателей (4 шт.) на элегазовые выключатели с реконструкцией УРЗА (12 шт.), заменой разъединителей (14 шт.), заменой ячеек КРУН (28 шт.) и строительством здания ОПУ-ЗРУ с выполнением сопутствующего объема работ</t>
  </si>
  <si>
    <t>Модернизация ПС 220 кВ Чулымская в части инженерно-технических средств охраны (ограждение внешнее, ограждение внутреннее, контрольно-пропускной пункт, нижнее дополнительное ограждение от подкопа)</t>
  </si>
  <si>
    <t>Модернизация ПС 220 кВ Восточная в части инженерно-технических средств охраны (въездные выездные ворота)</t>
  </si>
  <si>
    <t>1.2.2.</t>
  </si>
  <si>
    <t>1.2.2.1.</t>
  </si>
  <si>
    <t>1.2.2.2.</t>
  </si>
  <si>
    <t>1.2.3.</t>
  </si>
  <si>
    <t>1.2.3.1.</t>
  </si>
  <si>
    <t>1.2.3.2.</t>
  </si>
  <si>
    <t>1.2.3.3.</t>
  </si>
  <si>
    <t>1.2.3.4.</t>
  </si>
  <si>
    <t>Модернизация ПС 220 кВ Восточная в части инженерно-технических средств охраны (нижнее дополнительное ограждение от подкопа)</t>
  </si>
  <si>
    <t>M_00.0058.000058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</si>
  <si>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</si>
  <si>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t>Комплексная реконструкция ПС 220 кВ Строительная в части замены силовых трансформаторов мощностью 40 МВА (2 шт.) с увеличением номинальных мощностей силовых трансформаторов на 46 МВА до 126 МВА, с установкой ячеек ЗРУ-6/10 кВ (49 шт.) во вновь возводимом здании ОПУ-ЗРУ</t>
  </si>
  <si>
    <t>Реконструкция существующей ВЛ 220 кВ Новосибирская ТЭЦ-3 - Дружная II цепь с отпайками в части усиления опоры №35 и установки дополнительной опоры в пролете опор №№34-35</t>
  </si>
  <si>
    <t>N_00.0072.000072</t>
  </si>
  <si>
    <t>Реконструкция ПС 220 кВ Восточная в части замены трансформаторов тока в ячейках №12 и №28 ЗРУ-2 10 кВ для технологического присоединения энергопринимающих устройств заявителя ООО «СЭТ54»</t>
  </si>
  <si>
    <t>N_00.0088.000088</t>
  </si>
  <si>
    <t>Реконструкция ПС 220 кВ Тулинская в части замены аккумуляторной батареи (2 шт.), зарядно-выпрямительного устройства (4 шт.) и щита постоянного тока (1 шт.) с выполнением сопутствующего объема работ</t>
  </si>
  <si>
    <t>Реконструкция устройств передачи аварийных сигналов и команд (1 шт.) между ПС Восточная и ТЭЦ-5 в части резервных каналов</t>
  </si>
  <si>
    <t>Реконструкция ПС 220 кВ Восточная в части замены масляного выключателя (1 шт.) на элегазовый с реконструкцией УРЗА (3 шт.), заменой разъединителей (4 шт.)</t>
  </si>
  <si>
    <t>N_00.0078.000078</t>
  </si>
  <si>
    <t>Реконструкция ПС 220 кВ Дружная в части замены масляных выключателей (2 шт.) на элегазовые с реконструкцией УРЗА (6 шт.), заменой разъединителей (7 шт.)</t>
  </si>
  <si>
    <t>N_00.0079.000079</t>
  </si>
  <si>
    <t>Реконструкция ПС 220 кВ Правобережная в части замены масляных выключателей (2 шт.) на элегазовые с реконструкцией УРЗА (6 шт.), заменой разъединителей (8 шт.)</t>
  </si>
  <si>
    <t>N_00.0080.000080</t>
  </si>
  <si>
    <t>Реконструкция ПС 220 кВ Татарская в части замены масляных выключателей (2 шт.) на элегазовые с реконструкцией УРЗА (6 шт.), заменой разъединителей (7 шт.)</t>
  </si>
  <si>
    <t>N_00.0081.000081</t>
  </si>
  <si>
    <t>Реконструкция ПС 220 кВ Тулинская в части замены масляного выключателя (1 шт.) на элегазовый с реконструкцией УРЗА (3 шт.), заменой разъединителей (4 шт.)</t>
  </si>
  <si>
    <t>N_00.0082.000082</t>
  </si>
  <si>
    <t>Реконструкция ПС 220 кВ Урожай в части замены масляных выключателей (2 шт.) на элегазовые с реконструкцией УРЗА (6 шт.), заменой разъединителей (7 шт.)</t>
  </si>
  <si>
    <t>N_00.0083.000083</t>
  </si>
  <si>
    <t>Реконструкция ПС 220 кВ Южная в части замены масляных выключателей (2 шт.) на элегазовые с реконструкцией УРЗА (6 шт.), заменой разъединителей (7 шт.)</t>
  </si>
  <si>
    <t>N_00.0084.000084</t>
  </si>
  <si>
    <t>Техническое перевооружение системы телемеханики и регистратора аварийных событий на ПС 220 кВ Чулымская</t>
  </si>
  <si>
    <t>N_00.0085.000085</t>
  </si>
  <si>
    <t>Реконструкция существующей ВЛ 220 кВ Восточная – Научная (254) в части замены существующих опор в пролете опор №45-51, 51-61 (8 опор)</t>
  </si>
  <si>
    <t>N_00.0077.000077</t>
  </si>
  <si>
    <t>Создание площадок по хранению масла на ПС 220 кВ АО «Электромагистраль» (8 шт.)</t>
  </si>
  <si>
    <t>Строительство вспомогательных объектов на ПС 220 кВ Восточная для организации складского хозяйства (Склад – 1 шт.), размещения автотранспорта (Гараж – 1 шт., на 25 машино-мест), (Гараж – 1 шт., на 5 машино-мест)</t>
  </si>
  <si>
    <t>Установка приборов учета и иного оборудования для технологического присоединения энергопринимающих устройств ООО «Новомет-НСК» опосредованно присоединяемых к сетям</t>
  </si>
  <si>
    <t>O_00.0099.000099</t>
  </si>
  <si>
    <t>Установка приборов учета и иного оборудования для технологического присоединения энергопринимающих устройств МКУ «Управление капитального строительства» опосредованно присоединяемых к сетям</t>
  </si>
  <si>
    <t>O_00.0100.000100</t>
  </si>
  <si>
    <t>Реконструкция ПС 220 кВ Восточная в части замены масляных выключателей 4 шт. (В-201, В-202, В-251, В-254) на элегазовые с реконструкцией УРЗА (12 шт.), заменой разъединителей (16 шт.)</t>
  </si>
  <si>
    <t>O_00.0090.000090</t>
  </si>
  <si>
    <t>Реконструкция ПС 220 кВ Дружная в части замены масляных выключателей 4 шт. (В-241, В-242, В-220-1АТ, В-220-2АТ) на элегазовые с реконструкцией УРЗА (16 шт.), заменой разъединителей (16 шт.)</t>
  </si>
  <si>
    <t>O_00.0091.000091</t>
  </si>
  <si>
    <t>Реконструкция ПС 220 кВ Правобережная в части замены масляного выключателя 4 шт.(ОВ-110, В-110-1АТ, В-110-2АТ, ШСВ-110) на элегазовый с реконструкцией УРЗА (12 шт.), заменой разъединителей (16 шт.)</t>
  </si>
  <si>
    <t>O_00.0092.000092</t>
  </si>
  <si>
    <t>Реконструкция ПС 220 кВ Татарская в части замены масляных выключателей 4 шт. (1В-246, В-110-1Т, В-ТУ-2,В-110-2АТ) на элегазовые с реконструкцией УРЗА (11 шт.), заменой разъединителей (13 шт.)</t>
  </si>
  <si>
    <t>O_00.0093.000093</t>
  </si>
  <si>
    <t>Реконструкция ПС 220 кВ Тулинская в части замены масляных выключателей 4 шт. (В-К-16, В-Ч-3, В-К-18, В-110-1АТ) на элегазовые с реконструкцией УРЗА (14 шт.), заменой разъединителей (16 шт.)</t>
  </si>
  <si>
    <t>O_00.0094.000094</t>
  </si>
  <si>
    <t>Реконструкция ПС 220 кВ Урожай в части замены масляных выключателей 5 шт. (В-110-1АТ, В-110-2АТ, В-З-110, В-З-23, В-УК-1) на элегазовые с реконструкцией УРЗА (15 шт.), заменой разъединителей (20 шт.)</t>
  </si>
  <si>
    <t>O_00.0095.000095</t>
  </si>
  <si>
    <t>Реконструкция ПС 220 кВ Чулымская в части замены масляных выключателей 5 шт. (ОВ-110, В-110-1АТ, В-110-2АТ, В-З-5, В-З-6) на элегазовые с реконструкцией УРЗА (12 шт.), заменой разъединителей (19 шт.)</t>
  </si>
  <si>
    <t>O_00.0096.000096</t>
  </si>
  <si>
    <t>Реконструкция ПС 220 кВ Южная в части замены масляных выключателей 5 шт. (В-110-1АТ, В-110-2АТ, ШСВ-110, В-ЮМ-1, В-ЮМ-2) на элегазовые с реконструкцией УРЗА (12 шт.), заменой разъединителей (18 шт.)</t>
  </si>
  <si>
    <t>O_00.0097.000097</t>
  </si>
  <si>
    <t>Год раскрытия информации: 2025 год</t>
  </si>
  <si>
    <t>Финансирование капитальных вложений 2025 года, млн. рублей (с НДС)</t>
  </si>
  <si>
    <t>Освоение капитальных вложений 2025 года, млн. рублей (без НДС)</t>
  </si>
  <si>
    <t>Реконструкция ВЛ 220 кВ ПС Отрадная - НТЭЦ-3 (237) и ВЛ 220 кВ ПС Правобережная - НТЭЦ-3 (238), КВЛ 220 кВ Новосибирская ГЭС – ПС Научная (255) в части установки предупреждающих знаков (6 шт.)</t>
  </si>
  <si>
    <t>P_00.0124.000124</t>
  </si>
  <si>
    <t>Реконструкция ПС 220 кВ Восточная в части замены трансформаторов тока в ячейках №9 и №37 ЗРУ-1 10 кВ для технологического присоединения энергопринимающих устройств заявителя ООО "НРСК-СИБИРЬ"</t>
  </si>
  <si>
    <t>P_00.0120.000120</t>
  </si>
  <si>
    <t>Импортозамещение программного обеспечения</t>
  </si>
  <si>
    <t>P_00.0105.000105</t>
  </si>
  <si>
    <t>за III квартал  2025 года</t>
  </si>
  <si>
    <t xml:space="preserve">Реконструкция ПС 220 кВ Правобережная в части модернизации системы компенсации емкостных токов (2 шт.) </t>
  </si>
  <si>
    <t>P_00.0110.000110</t>
  </si>
  <si>
    <t xml:space="preserve">Реконструкция ПС 220 кВ Тулинская в части модернизации системы компенсации емкостных токов (4 шт.) </t>
  </si>
  <si>
    <t>P_00.0111.000111</t>
  </si>
  <si>
    <t>Техническое перевооружение системы телемеханики и регистратора аварийных событий на ПС 220 кВ Урожай</t>
  </si>
  <si>
    <t>P_00.0112.000112</t>
  </si>
  <si>
    <t>Реконструкция ПС 220 кВ Восточная в части инженерно-технических средств охраны (системы видеонаблюдения, периметральной сигнализаций, КПП для автотранспорта, охранное освещение)</t>
  </si>
  <si>
    <t>P_00.0117.000117</t>
  </si>
  <si>
    <t>Реконструкция ПС 220 кВ Дружная в части установки дополнительных устройств РЗА и технического перевооружения оборудования (ВЧ заградителя (1 шт.), конденсатора связи (1 шт.)) (соглашение о компенсации затрат от 30.11.2020 №71/20/ПД-20-00320 с АО "УК ПЛП")</t>
  </si>
  <si>
    <t>P_00.0118.000118</t>
  </si>
  <si>
    <t>Реконструкция ПС 220 кВ Строительная в части создания подъездных путей, обеспечивающих непосредственный доступ к объекту топливно-энергетического комплекса с ориентировочной протяженностью 1,146 км</t>
  </si>
  <si>
    <t>P_00.0122.000122</t>
  </si>
  <si>
    <t>Реконструкция ПС 220 кВ АО "Электромагистраль" в части установки средств защиты от внешних воздействий (26 комплектов)</t>
  </si>
  <si>
    <t>P_00.0123.000123</t>
  </si>
  <si>
    <t>Реконструкция ВЛ 220 кВ Заря - Отрадная (235) и ВЛ 220 кВ Заря - Правобережная (236) в части выноса ВЛ из зоны размещения технологических - железнодорожных путей (соглашение о компенсации затрат от 25.07.2023 №ПД-23-00126 с ООО "Терминал Восточные ворота")</t>
  </si>
  <si>
    <t>P_00.0119.000119</t>
  </si>
  <si>
    <t>Реконструкция ВЛ 220 кВ Восточного линейного участка, Центрального линейного участка, с доведением ширины просеки до нормативных значений</t>
  </si>
  <si>
    <t>P_00.0109.000109</t>
  </si>
  <si>
    <t>Приобретение автогидроподъемника 1 шт.</t>
  </si>
  <si>
    <t>P_00.0101.000101</t>
  </si>
  <si>
    <t>Приобретение установки АСТ-2М 1 шт.</t>
  </si>
  <si>
    <t>P_00.0102.000102</t>
  </si>
  <si>
    <t>Приобретение бороны дисковой двухрядной складной 1 шт.</t>
  </si>
  <si>
    <t>P_00.0103.000103</t>
  </si>
  <si>
    <t>Приобретение оборудования для резервного электроснабжения потребителей собственных нужд ПС (Дизель-генератор - 2 шт.)</t>
  </si>
  <si>
    <t>P_00.0104.000104</t>
  </si>
  <si>
    <t>Приобретение калибратора универсального Н4-11 с поверкой 1 шт.</t>
  </si>
  <si>
    <t>P_00.0106.000106</t>
  </si>
  <si>
    <t>Приобретение квадрокоптера DJI Mavic 3T Enterprise  1 шт.</t>
  </si>
  <si>
    <t>P_00.0107.000107</t>
  </si>
  <si>
    <t>Приобретение передвижной мастерской МАКАР 1 шт.</t>
  </si>
  <si>
    <t>P_00.0108.000108</t>
  </si>
  <si>
    <t>Приобретение стенда для механических испытаний СМИ-500 - 1 шт.</t>
  </si>
  <si>
    <t>P_00.0113.000113</t>
  </si>
  <si>
    <t>Приобретение трактора "Беларус" 82.1-23/12-23/32 с навесным оборудованием 1 шт.</t>
  </si>
  <si>
    <t>P_00.0114.000114</t>
  </si>
  <si>
    <t>Приобретение УАЗ Патриот 2 шт.</t>
  </si>
  <si>
    <t>P_00.0115.000115</t>
  </si>
  <si>
    <t>Приобретение установки поверочной переносной УПП8531М/1 (с функцией автоматизации) с поверкой 1 шт.</t>
  </si>
  <si>
    <t>P_00.0116.000116</t>
  </si>
  <si>
    <t>Приобретение аппарата испытания масла автоматического с поверкой АИМ-А - 1 шт.</t>
  </si>
  <si>
    <t>P_00.0121.000121</t>
  </si>
  <si>
    <t xml:space="preserve">                                                         Утвержденные плановые значения приведены в соответсвии с Приказом №225-НПА от 10.09.2025 "Об утверждении инвестиционной программы АО "Электромагистраль" на 2025-2029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</si>
</sst>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0" borderId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9" fillId="8" borderId="8" applyNumberFormat="0" applyAlignment="0" applyProtection="0"/>
    <xf numFmtId="0" fontId="10" fillId="21" borderId="9" applyNumberFormat="0" applyAlignment="0" applyProtection="0"/>
    <xf numFmtId="0" fontId="11" fillId="21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22" borderId="14" applyNumberFormat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3" fillId="0" borderId="0"/>
    <xf numFmtId="0" fontId="19" fillId="0" borderId="0"/>
    <xf numFmtId="0" fontId="20" fillId="0" borderId="0"/>
    <xf numFmtId="0" fontId="20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4" borderId="15" applyNumberFormat="0" applyFont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3" fillId="0" borderId="16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6" fillId="5" borderId="0" applyNumberFormat="0" applyBorder="0" applyAlignment="0" applyProtection="0"/>
  </cellStyleXfs>
  <cellXfs count="71">
    <xf numFmtId="0" fontId="0" fillId="0" borderId="0" xfId="0"/>
    <xf numFmtId="0" fontId="3" fillId="0" borderId="0" xfId="2" applyFont="1"/>
    <xf numFmtId="0" fontId="3" fillId="0" borderId="0" xfId="2" applyFont="1" applyFill="1"/>
    <xf numFmtId="0" fontId="27" fillId="0" borderId="0" xfId="2" applyFont="1" applyAlignment="1">
      <alignment horizontal="right" vertical="center"/>
    </xf>
    <xf numFmtId="164" fontId="3" fillId="0" borderId="0" xfId="2" applyNumberFormat="1" applyFont="1" applyFill="1"/>
    <xf numFmtId="164" fontId="3" fillId="0" borderId="0" xfId="2" applyNumberFormat="1" applyFont="1"/>
    <xf numFmtId="0" fontId="27" fillId="0" borderId="0" xfId="2" applyFont="1" applyAlignment="1">
      <alignment horizontal="right"/>
    </xf>
    <xf numFmtId="0" fontId="3" fillId="0" borderId="0" xfId="2" applyFont="1" applyBorder="1"/>
    <xf numFmtId="0" fontId="27" fillId="0" borderId="0" xfId="2" applyFont="1" applyFill="1" applyAlignment="1">
      <alignment horizontal="center" wrapText="1"/>
    </xf>
    <xf numFmtId="0" fontId="3" fillId="0" borderId="0" xfId="0" applyFont="1" applyFill="1"/>
    <xf numFmtId="0" fontId="3" fillId="0" borderId="0" xfId="0" applyFont="1"/>
    <xf numFmtId="0" fontId="27" fillId="0" borderId="0" xfId="0" applyFont="1" applyFill="1" applyAlignment="1">
      <alignment horizontal="center"/>
    </xf>
    <xf numFmtId="164" fontId="27" fillId="0" borderId="0" xfId="0" applyNumberFormat="1" applyFont="1" applyFill="1" applyAlignment="1">
      <alignment horizontal="center"/>
    </xf>
    <xf numFmtId="164" fontId="29" fillId="0" borderId="0" xfId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textRotation="90" wrapText="1"/>
    </xf>
    <xf numFmtId="0" fontId="3" fillId="0" borderId="1" xfId="2" applyNumberFormat="1" applyFont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/>
    </xf>
    <xf numFmtId="0" fontId="3" fillId="0" borderId="0" xfId="2" applyNumberFormat="1" applyFont="1"/>
    <xf numFmtId="49" fontId="30" fillId="25" borderId="1" xfId="3" applyNumberFormat="1" applyFont="1" applyFill="1" applyBorder="1" applyAlignment="1">
      <alignment horizontal="center" vertical="center"/>
    </xf>
    <xf numFmtId="0" fontId="30" fillId="25" borderId="1" xfId="3" applyFont="1" applyFill="1" applyBorder="1" applyAlignment="1">
      <alignment horizontal="left" vertical="center" wrapText="1"/>
    </xf>
    <xf numFmtId="0" fontId="30" fillId="25" borderId="1" xfId="2" applyFont="1" applyFill="1" applyBorder="1" applyAlignment="1">
      <alignment horizontal="center" vertical="center"/>
    </xf>
    <xf numFmtId="164" fontId="30" fillId="25" borderId="1" xfId="1" applyFont="1" applyFill="1" applyBorder="1" applyAlignment="1">
      <alignment horizontal="center" vertical="center"/>
    </xf>
    <xf numFmtId="49" fontId="30" fillId="26" borderId="1" xfId="3" applyNumberFormat="1" applyFont="1" applyFill="1" applyBorder="1" applyAlignment="1">
      <alignment horizontal="center" vertical="center"/>
    </xf>
    <xf numFmtId="0" fontId="30" fillId="26" borderId="1" xfId="3" applyFont="1" applyFill="1" applyBorder="1" applyAlignment="1">
      <alignment horizontal="left" vertical="center" wrapText="1"/>
    </xf>
    <xf numFmtId="0" fontId="30" fillId="26" borderId="1" xfId="2" applyFont="1" applyFill="1" applyBorder="1" applyAlignment="1">
      <alignment horizontal="center" vertical="center"/>
    </xf>
    <xf numFmtId="164" fontId="30" fillId="26" borderId="1" xfId="1" applyFont="1" applyFill="1" applyBorder="1" applyAlignment="1">
      <alignment horizontal="center" vertical="center"/>
    </xf>
    <xf numFmtId="49" fontId="30" fillId="27" borderId="1" xfId="3" applyNumberFormat="1" applyFont="1" applyFill="1" applyBorder="1" applyAlignment="1">
      <alignment horizontal="center" vertical="center"/>
    </xf>
    <xf numFmtId="0" fontId="30" fillId="27" borderId="1" xfId="3" applyFont="1" applyFill="1" applyBorder="1" applyAlignment="1">
      <alignment horizontal="left" vertical="center" wrapText="1"/>
    </xf>
    <xf numFmtId="0" fontId="30" fillId="27" borderId="1" xfId="2" applyFont="1" applyFill="1" applyBorder="1" applyAlignment="1">
      <alignment horizontal="center" vertical="center"/>
    </xf>
    <xf numFmtId="164" fontId="30" fillId="27" borderId="1" xfId="1" applyFont="1" applyFill="1" applyBorder="1" applyAlignment="1">
      <alignment horizontal="center" vertical="center"/>
    </xf>
    <xf numFmtId="49" fontId="30" fillId="28" borderId="1" xfId="3" applyNumberFormat="1" applyFont="1" applyFill="1" applyBorder="1" applyAlignment="1">
      <alignment horizontal="center" vertical="center"/>
    </xf>
    <xf numFmtId="0" fontId="30" fillId="28" borderId="1" xfId="3" applyFont="1" applyFill="1" applyBorder="1" applyAlignment="1">
      <alignment horizontal="left" vertical="center" wrapText="1"/>
    </xf>
    <xf numFmtId="0" fontId="30" fillId="28" borderId="1" xfId="2" applyFont="1" applyFill="1" applyBorder="1" applyAlignment="1">
      <alignment horizontal="center" vertical="center"/>
    </xf>
    <xf numFmtId="164" fontId="30" fillId="28" borderId="1" xfId="1" applyFont="1" applyFill="1" applyBorder="1" applyAlignment="1">
      <alignment horizontal="center" vertical="center"/>
    </xf>
    <xf numFmtId="49" fontId="30" fillId="29" borderId="1" xfId="3" applyNumberFormat="1" applyFont="1" applyFill="1" applyBorder="1" applyAlignment="1">
      <alignment horizontal="center" vertical="center"/>
    </xf>
    <xf numFmtId="0" fontId="30" fillId="29" borderId="1" xfId="3" applyFont="1" applyFill="1" applyBorder="1" applyAlignment="1">
      <alignment horizontal="left" vertical="center" wrapText="1"/>
    </xf>
    <xf numFmtId="0" fontId="30" fillId="29" borderId="1" xfId="2" applyFont="1" applyFill="1" applyBorder="1" applyAlignment="1">
      <alignment horizontal="center" vertical="center"/>
    </xf>
    <xf numFmtId="164" fontId="30" fillId="29" borderId="1" xfId="1" applyFont="1" applyFill="1" applyBorder="1" applyAlignment="1">
      <alignment horizontal="center" vertical="center"/>
    </xf>
    <xf numFmtId="49" fontId="30" fillId="0" borderId="1" xfId="3" applyNumberFormat="1" applyFont="1" applyBorder="1" applyAlignment="1">
      <alignment horizontal="center" vertical="center"/>
    </xf>
    <xf numFmtId="0" fontId="30" fillId="0" borderId="1" xfId="3" applyFont="1" applyBorder="1" applyAlignment="1">
      <alignment horizontal="left" vertical="center" wrapText="1"/>
    </xf>
    <xf numFmtId="0" fontId="30" fillId="0" borderId="1" xfId="2" applyFont="1" applyBorder="1" applyAlignment="1">
      <alignment horizontal="center" vertical="center"/>
    </xf>
    <xf numFmtId="164" fontId="30" fillId="0" borderId="1" xfId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1" xfId="3" applyFont="1" applyBorder="1" applyAlignment="1">
      <alignment horizontal="left" vertical="center" wrapText="1"/>
    </xf>
    <xf numFmtId="0" fontId="3" fillId="0" borderId="1" xfId="3" applyFont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0" fontId="3" fillId="30" borderId="0" xfId="2" applyFont="1" applyFill="1"/>
    <xf numFmtId="0" fontId="3" fillId="0" borderId="1" xfId="2" applyFont="1" applyBorder="1" applyAlignment="1">
      <alignment horizontal="center" vertical="center"/>
    </xf>
    <xf numFmtId="4" fontId="3" fillId="0" borderId="0" xfId="2" applyNumberFormat="1"/>
    <xf numFmtId="164" fontId="3" fillId="0" borderId="0" xfId="2" applyNumberFormat="1" applyFill="1"/>
    <xf numFmtId="0" fontId="3" fillId="0" borderId="1" xfId="2" applyBorder="1" applyAlignment="1">
      <alignment horizontal="center" vertical="center"/>
    </xf>
    <xf numFmtId="2" fontId="3" fillId="0" borderId="0" xfId="2" applyNumberFormat="1" applyFont="1"/>
    <xf numFmtId="43" fontId="27" fillId="0" borderId="0" xfId="2" applyNumberFormat="1" applyFont="1" applyFill="1" applyAlignment="1">
      <alignment horizontal="center" wrapText="1"/>
    </xf>
    <xf numFmtId="0" fontId="27" fillId="0" borderId="0" xfId="0" applyFont="1" applyFill="1" applyAlignment="1">
      <alignment horizontal="center"/>
    </xf>
    <xf numFmtId="0" fontId="27" fillId="0" borderId="0" xfId="2" applyFont="1" applyFill="1" applyAlignment="1">
      <alignment horizontal="center" wrapText="1"/>
    </xf>
    <xf numFmtId="0" fontId="27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top"/>
    </xf>
    <xf numFmtId="0" fontId="3" fillId="0" borderId="2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2" applyFont="1" applyAlignment="1">
      <alignment horizont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</cellXfs>
  <cellStyles count="581">
    <cellStyle name="20% - Акцент1 2" xfId="6" xr:uid="{00000000-0005-0000-0000-000000000000}"/>
    <cellStyle name="20% - Акцент2 2" xfId="7" xr:uid="{00000000-0005-0000-0000-000001000000}"/>
    <cellStyle name="20% - Акцент3 2" xfId="8" xr:uid="{00000000-0005-0000-0000-000002000000}"/>
    <cellStyle name="20% - Акцент4 2" xfId="9" xr:uid="{00000000-0005-0000-0000-000003000000}"/>
    <cellStyle name="20% - Акцент5 2" xfId="10" xr:uid="{00000000-0005-0000-0000-000004000000}"/>
    <cellStyle name="20% - Акцент6 2" xfId="11" xr:uid="{00000000-0005-0000-0000-000005000000}"/>
    <cellStyle name="40% - Акцент1 2" xfId="12" xr:uid="{00000000-0005-0000-0000-000006000000}"/>
    <cellStyle name="40% - Акцент2 2" xfId="13" xr:uid="{00000000-0005-0000-0000-000007000000}"/>
    <cellStyle name="40% - Акцент3 2" xfId="14" xr:uid="{00000000-0005-0000-0000-000008000000}"/>
    <cellStyle name="40% - Акцент4 2" xfId="15" xr:uid="{00000000-0005-0000-0000-000009000000}"/>
    <cellStyle name="40% - Акцент5 2" xfId="16" xr:uid="{00000000-0005-0000-0000-00000A000000}"/>
    <cellStyle name="40% - Акцент6 2" xfId="17" xr:uid="{00000000-0005-0000-0000-00000B000000}"/>
    <cellStyle name="60% - Акцент1 2" xfId="18" xr:uid="{00000000-0005-0000-0000-00000C000000}"/>
    <cellStyle name="60% - Акцент2 2" xfId="19" xr:uid="{00000000-0005-0000-0000-00000D000000}"/>
    <cellStyle name="60% - Акцент3 2" xfId="20" xr:uid="{00000000-0005-0000-0000-00000E000000}"/>
    <cellStyle name="60% - Акцент4 2" xfId="21" xr:uid="{00000000-0005-0000-0000-00000F000000}"/>
    <cellStyle name="60% - Акцент5 2" xfId="22" xr:uid="{00000000-0005-0000-0000-000010000000}"/>
    <cellStyle name="60% - Акцент6 2" xfId="23" xr:uid="{00000000-0005-0000-0000-000011000000}"/>
    <cellStyle name="Normal 2" xfId="24" xr:uid="{00000000-0005-0000-0000-000012000000}"/>
    <cellStyle name="Акцент1 2" xfId="25" xr:uid="{00000000-0005-0000-0000-000013000000}"/>
    <cellStyle name="Акцент2 2" xfId="26" xr:uid="{00000000-0005-0000-0000-000014000000}"/>
    <cellStyle name="Акцент3 2" xfId="27" xr:uid="{00000000-0005-0000-0000-000015000000}"/>
    <cellStyle name="Акцент4 2" xfId="28" xr:uid="{00000000-0005-0000-0000-000016000000}"/>
    <cellStyle name="Акцент5 2" xfId="29" xr:uid="{00000000-0005-0000-0000-000017000000}"/>
    <cellStyle name="Акцент6 2" xfId="30" xr:uid="{00000000-0005-0000-0000-000018000000}"/>
    <cellStyle name="Ввод  2" xfId="31" xr:uid="{00000000-0005-0000-0000-000019000000}"/>
    <cellStyle name="Вывод 2" xfId="32" xr:uid="{00000000-0005-0000-0000-00001A000000}"/>
    <cellStyle name="Вычисление 2" xfId="33" xr:uid="{00000000-0005-0000-0000-00001B000000}"/>
    <cellStyle name="Заголовок 1 2" xfId="34" xr:uid="{00000000-0005-0000-0000-00001C000000}"/>
    <cellStyle name="Заголовок 2 2" xfId="35" xr:uid="{00000000-0005-0000-0000-00001D000000}"/>
    <cellStyle name="Заголовок 3 2" xfId="36" xr:uid="{00000000-0005-0000-0000-00001E000000}"/>
    <cellStyle name="Заголовок 4 2" xfId="37" xr:uid="{00000000-0005-0000-0000-00001F000000}"/>
    <cellStyle name="Итог 2" xfId="38" xr:uid="{00000000-0005-0000-0000-000020000000}"/>
    <cellStyle name="Контрольная ячейка 2" xfId="39" xr:uid="{00000000-0005-0000-0000-000021000000}"/>
    <cellStyle name="Название 2" xfId="40" xr:uid="{00000000-0005-0000-0000-000022000000}"/>
    <cellStyle name="Нейтральный 2" xfId="41" xr:uid="{00000000-0005-0000-0000-000023000000}"/>
    <cellStyle name="Обычный" xfId="0" builtinId="0"/>
    <cellStyle name="Обычный 10" xfId="42" xr:uid="{00000000-0005-0000-0000-000025000000}"/>
    <cellStyle name="Обычный 12 2" xfId="43" xr:uid="{00000000-0005-0000-0000-000026000000}"/>
    <cellStyle name="Обычный 2" xfId="44" xr:uid="{00000000-0005-0000-0000-000027000000}"/>
    <cellStyle name="Обычный 2 26 2" xfId="45" xr:uid="{00000000-0005-0000-0000-000028000000}"/>
    <cellStyle name="Обычный 3" xfId="2" xr:uid="{00000000-0005-0000-0000-000029000000}"/>
    <cellStyle name="Обычный 3 2" xfId="46" xr:uid="{00000000-0005-0000-0000-00002A000000}"/>
    <cellStyle name="Обычный 3 2 2 2" xfId="47" xr:uid="{00000000-0005-0000-0000-00002B000000}"/>
    <cellStyle name="Обычный 3 21" xfId="48" xr:uid="{00000000-0005-0000-0000-00002C000000}"/>
    <cellStyle name="Обычный 4" xfId="5" xr:uid="{00000000-0005-0000-0000-00002D000000}"/>
    <cellStyle name="Обычный 4 2" xfId="49" xr:uid="{00000000-0005-0000-0000-00002E000000}"/>
    <cellStyle name="Обычный 5" xfId="4" xr:uid="{00000000-0005-0000-0000-00002F000000}"/>
    <cellStyle name="Обычный 6" xfId="50" xr:uid="{00000000-0005-0000-0000-000030000000}"/>
    <cellStyle name="Обычный 6 10" xfId="51" xr:uid="{00000000-0005-0000-0000-000031000000}"/>
    <cellStyle name="Обычный 6 11" xfId="52" xr:uid="{00000000-0005-0000-0000-000032000000}"/>
    <cellStyle name="Обычный 6 2" xfId="53" xr:uid="{00000000-0005-0000-0000-000033000000}"/>
    <cellStyle name="Обычный 6 2 10" xfId="54" xr:uid="{00000000-0005-0000-0000-000034000000}"/>
    <cellStyle name="Обычный 6 2 11" xfId="55" xr:uid="{00000000-0005-0000-0000-000035000000}"/>
    <cellStyle name="Обычный 6 2 12" xfId="56" xr:uid="{00000000-0005-0000-0000-000036000000}"/>
    <cellStyle name="Обычный 6 2 2" xfId="57" xr:uid="{00000000-0005-0000-0000-000037000000}"/>
    <cellStyle name="Обычный 6 2 2 10" xfId="58" xr:uid="{00000000-0005-0000-0000-000038000000}"/>
    <cellStyle name="Обычный 6 2 2 11" xfId="59" xr:uid="{00000000-0005-0000-0000-000039000000}"/>
    <cellStyle name="Обычный 6 2 2 2" xfId="60" xr:uid="{00000000-0005-0000-0000-00003A000000}"/>
    <cellStyle name="Обычный 6 2 2 2 2" xfId="61" xr:uid="{00000000-0005-0000-0000-00003B000000}"/>
    <cellStyle name="Обычный 6 2 2 2 2 2" xfId="62" xr:uid="{00000000-0005-0000-0000-00003C000000}"/>
    <cellStyle name="Обычный 6 2 2 2 2 2 2" xfId="63" xr:uid="{00000000-0005-0000-0000-00003D000000}"/>
    <cellStyle name="Обычный 6 2 2 2 2 2 2 2" xfId="64" xr:uid="{00000000-0005-0000-0000-00003E000000}"/>
    <cellStyle name="Обычный 6 2 2 2 2 2 2 3" xfId="65" xr:uid="{00000000-0005-0000-0000-00003F000000}"/>
    <cellStyle name="Обычный 6 2 2 2 2 2 3" xfId="66" xr:uid="{00000000-0005-0000-0000-000040000000}"/>
    <cellStyle name="Обычный 6 2 2 2 2 2 3 2" xfId="67" xr:uid="{00000000-0005-0000-0000-000041000000}"/>
    <cellStyle name="Обычный 6 2 2 2 2 2 3 3" xfId="68" xr:uid="{00000000-0005-0000-0000-000042000000}"/>
    <cellStyle name="Обычный 6 2 2 2 2 2 4" xfId="69" xr:uid="{00000000-0005-0000-0000-000043000000}"/>
    <cellStyle name="Обычный 6 2 2 2 2 2 5" xfId="70" xr:uid="{00000000-0005-0000-0000-000044000000}"/>
    <cellStyle name="Обычный 6 2 2 2 2 3" xfId="71" xr:uid="{00000000-0005-0000-0000-000045000000}"/>
    <cellStyle name="Обычный 6 2 2 2 2 3 2" xfId="72" xr:uid="{00000000-0005-0000-0000-000046000000}"/>
    <cellStyle name="Обычный 6 2 2 2 2 3 3" xfId="73" xr:uid="{00000000-0005-0000-0000-000047000000}"/>
    <cellStyle name="Обычный 6 2 2 2 2 4" xfId="74" xr:uid="{00000000-0005-0000-0000-000048000000}"/>
    <cellStyle name="Обычный 6 2 2 2 2 4 2" xfId="75" xr:uid="{00000000-0005-0000-0000-000049000000}"/>
    <cellStyle name="Обычный 6 2 2 2 2 4 3" xfId="76" xr:uid="{00000000-0005-0000-0000-00004A000000}"/>
    <cellStyle name="Обычный 6 2 2 2 2 5" xfId="77" xr:uid="{00000000-0005-0000-0000-00004B000000}"/>
    <cellStyle name="Обычный 6 2 2 2 2 6" xfId="78" xr:uid="{00000000-0005-0000-0000-00004C000000}"/>
    <cellStyle name="Обычный 6 2 2 2 3" xfId="79" xr:uid="{00000000-0005-0000-0000-00004D000000}"/>
    <cellStyle name="Обычный 6 2 2 2 3 2" xfId="80" xr:uid="{00000000-0005-0000-0000-00004E000000}"/>
    <cellStyle name="Обычный 6 2 2 2 3 2 2" xfId="81" xr:uid="{00000000-0005-0000-0000-00004F000000}"/>
    <cellStyle name="Обычный 6 2 2 2 3 2 3" xfId="82" xr:uid="{00000000-0005-0000-0000-000050000000}"/>
    <cellStyle name="Обычный 6 2 2 2 3 3" xfId="83" xr:uid="{00000000-0005-0000-0000-000051000000}"/>
    <cellStyle name="Обычный 6 2 2 2 3 3 2" xfId="84" xr:uid="{00000000-0005-0000-0000-000052000000}"/>
    <cellStyle name="Обычный 6 2 2 2 3 3 3" xfId="85" xr:uid="{00000000-0005-0000-0000-000053000000}"/>
    <cellStyle name="Обычный 6 2 2 2 3 4" xfId="86" xr:uid="{00000000-0005-0000-0000-000054000000}"/>
    <cellStyle name="Обычный 6 2 2 2 3 5" xfId="87" xr:uid="{00000000-0005-0000-0000-000055000000}"/>
    <cellStyle name="Обычный 6 2 2 2 4" xfId="88" xr:uid="{00000000-0005-0000-0000-000056000000}"/>
    <cellStyle name="Обычный 6 2 2 2 4 2" xfId="89" xr:uid="{00000000-0005-0000-0000-000057000000}"/>
    <cellStyle name="Обычный 6 2 2 2 4 3" xfId="90" xr:uid="{00000000-0005-0000-0000-000058000000}"/>
    <cellStyle name="Обычный 6 2 2 2 5" xfId="91" xr:uid="{00000000-0005-0000-0000-000059000000}"/>
    <cellStyle name="Обычный 6 2 2 2 5 2" xfId="92" xr:uid="{00000000-0005-0000-0000-00005A000000}"/>
    <cellStyle name="Обычный 6 2 2 2 5 3" xfId="93" xr:uid="{00000000-0005-0000-0000-00005B000000}"/>
    <cellStyle name="Обычный 6 2 2 2 6" xfId="94" xr:uid="{00000000-0005-0000-0000-00005C000000}"/>
    <cellStyle name="Обычный 6 2 2 2 7" xfId="95" xr:uid="{00000000-0005-0000-0000-00005D000000}"/>
    <cellStyle name="Обычный 6 2 2 3" xfId="96" xr:uid="{00000000-0005-0000-0000-00005E000000}"/>
    <cellStyle name="Обычный 6 2 2 3 2" xfId="97" xr:uid="{00000000-0005-0000-0000-00005F000000}"/>
    <cellStyle name="Обычный 6 2 2 3 2 2" xfId="98" xr:uid="{00000000-0005-0000-0000-000060000000}"/>
    <cellStyle name="Обычный 6 2 2 3 2 2 2" xfId="99" xr:uid="{00000000-0005-0000-0000-000061000000}"/>
    <cellStyle name="Обычный 6 2 2 3 2 2 3" xfId="100" xr:uid="{00000000-0005-0000-0000-000062000000}"/>
    <cellStyle name="Обычный 6 2 2 3 2 3" xfId="101" xr:uid="{00000000-0005-0000-0000-000063000000}"/>
    <cellStyle name="Обычный 6 2 2 3 2 3 2" xfId="102" xr:uid="{00000000-0005-0000-0000-000064000000}"/>
    <cellStyle name="Обычный 6 2 2 3 2 3 3" xfId="103" xr:uid="{00000000-0005-0000-0000-000065000000}"/>
    <cellStyle name="Обычный 6 2 2 3 2 4" xfId="104" xr:uid="{00000000-0005-0000-0000-000066000000}"/>
    <cellStyle name="Обычный 6 2 2 3 2 5" xfId="105" xr:uid="{00000000-0005-0000-0000-000067000000}"/>
    <cellStyle name="Обычный 6 2 2 3 3" xfId="106" xr:uid="{00000000-0005-0000-0000-000068000000}"/>
    <cellStyle name="Обычный 6 2 2 3 3 2" xfId="107" xr:uid="{00000000-0005-0000-0000-000069000000}"/>
    <cellStyle name="Обычный 6 2 2 3 3 3" xfId="108" xr:uid="{00000000-0005-0000-0000-00006A000000}"/>
    <cellStyle name="Обычный 6 2 2 3 4" xfId="109" xr:uid="{00000000-0005-0000-0000-00006B000000}"/>
    <cellStyle name="Обычный 6 2 2 3 4 2" xfId="110" xr:uid="{00000000-0005-0000-0000-00006C000000}"/>
    <cellStyle name="Обычный 6 2 2 3 4 3" xfId="111" xr:uid="{00000000-0005-0000-0000-00006D000000}"/>
    <cellStyle name="Обычный 6 2 2 3 5" xfId="112" xr:uid="{00000000-0005-0000-0000-00006E000000}"/>
    <cellStyle name="Обычный 6 2 2 3 6" xfId="113" xr:uid="{00000000-0005-0000-0000-00006F000000}"/>
    <cellStyle name="Обычный 6 2 2 4" xfId="114" xr:uid="{00000000-0005-0000-0000-000070000000}"/>
    <cellStyle name="Обычный 6 2 2 4 2" xfId="115" xr:uid="{00000000-0005-0000-0000-000071000000}"/>
    <cellStyle name="Обычный 6 2 2 4 2 2" xfId="116" xr:uid="{00000000-0005-0000-0000-000072000000}"/>
    <cellStyle name="Обычный 6 2 2 4 2 2 2" xfId="117" xr:uid="{00000000-0005-0000-0000-000073000000}"/>
    <cellStyle name="Обычный 6 2 2 4 2 2 3" xfId="118" xr:uid="{00000000-0005-0000-0000-000074000000}"/>
    <cellStyle name="Обычный 6 2 2 4 2 3" xfId="119" xr:uid="{00000000-0005-0000-0000-000075000000}"/>
    <cellStyle name="Обычный 6 2 2 4 2 3 2" xfId="120" xr:uid="{00000000-0005-0000-0000-000076000000}"/>
    <cellStyle name="Обычный 6 2 2 4 2 3 3" xfId="121" xr:uid="{00000000-0005-0000-0000-000077000000}"/>
    <cellStyle name="Обычный 6 2 2 4 2 4" xfId="122" xr:uid="{00000000-0005-0000-0000-000078000000}"/>
    <cellStyle name="Обычный 6 2 2 4 2 5" xfId="123" xr:uid="{00000000-0005-0000-0000-000079000000}"/>
    <cellStyle name="Обычный 6 2 2 4 3" xfId="124" xr:uid="{00000000-0005-0000-0000-00007A000000}"/>
    <cellStyle name="Обычный 6 2 2 4 3 2" xfId="125" xr:uid="{00000000-0005-0000-0000-00007B000000}"/>
    <cellStyle name="Обычный 6 2 2 4 3 3" xfId="126" xr:uid="{00000000-0005-0000-0000-00007C000000}"/>
    <cellStyle name="Обычный 6 2 2 4 4" xfId="127" xr:uid="{00000000-0005-0000-0000-00007D000000}"/>
    <cellStyle name="Обычный 6 2 2 4 4 2" xfId="128" xr:uid="{00000000-0005-0000-0000-00007E000000}"/>
    <cellStyle name="Обычный 6 2 2 4 4 3" xfId="129" xr:uid="{00000000-0005-0000-0000-00007F000000}"/>
    <cellStyle name="Обычный 6 2 2 4 5" xfId="130" xr:uid="{00000000-0005-0000-0000-000080000000}"/>
    <cellStyle name="Обычный 6 2 2 4 6" xfId="131" xr:uid="{00000000-0005-0000-0000-000081000000}"/>
    <cellStyle name="Обычный 6 2 2 5" xfId="132" xr:uid="{00000000-0005-0000-0000-000082000000}"/>
    <cellStyle name="Обычный 6 2 2 5 2" xfId="133" xr:uid="{00000000-0005-0000-0000-000083000000}"/>
    <cellStyle name="Обычный 6 2 2 5 2 2" xfId="134" xr:uid="{00000000-0005-0000-0000-000084000000}"/>
    <cellStyle name="Обычный 6 2 2 5 2 3" xfId="135" xr:uid="{00000000-0005-0000-0000-000085000000}"/>
    <cellStyle name="Обычный 6 2 2 5 3" xfId="136" xr:uid="{00000000-0005-0000-0000-000086000000}"/>
    <cellStyle name="Обычный 6 2 2 5 3 2" xfId="137" xr:uid="{00000000-0005-0000-0000-000087000000}"/>
    <cellStyle name="Обычный 6 2 2 5 3 3" xfId="138" xr:uid="{00000000-0005-0000-0000-000088000000}"/>
    <cellStyle name="Обычный 6 2 2 5 4" xfId="139" xr:uid="{00000000-0005-0000-0000-000089000000}"/>
    <cellStyle name="Обычный 6 2 2 5 5" xfId="140" xr:uid="{00000000-0005-0000-0000-00008A000000}"/>
    <cellStyle name="Обычный 6 2 2 6" xfId="141" xr:uid="{00000000-0005-0000-0000-00008B000000}"/>
    <cellStyle name="Обычный 6 2 2 6 2" xfId="142" xr:uid="{00000000-0005-0000-0000-00008C000000}"/>
    <cellStyle name="Обычный 6 2 2 6 3" xfId="143" xr:uid="{00000000-0005-0000-0000-00008D000000}"/>
    <cellStyle name="Обычный 6 2 2 7" xfId="144" xr:uid="{00000000-0005-0000-0000-00008E000000}"/>
    <cellStyle name="Обычный 6 2 2 7 2" xfId="145" xr:uid="{00000000-0005-0000-0000-00008F000000}"/>
    <cellStyle name="Обычный 6 2 2 7 3" xfId="146" xr:uid="{00000000-0005-0000-0000-000090000000}"/>
    <cellStyle name="Обычный 6 2 2 8" xfId="147" xr:uid="{00000000-0005-0000-0000-000091000000}"/>
    <cellStyle name="Обычный 6 2 2 8 2" xfId="148" xr:uid="{00000000-0005-0000-0000-000092000000}"/>
    <cellStyle name="Обычный 6 2 2 8 3" xfId="149" xr:uid="{00000000-0005-0000-0000-000093000000}"/>
    <cellStyle name="Обычный 6 2 2 9" xfId="150" xr:uid="{00000000-0005-0000-0000-000094000000}"/>
    <cellStyle name="Обычный 6 2 3" xfId="151" xr:uid="{00000000-0005-0000-0000-000095000000}"/>
    <cellStyle name="Обычный 6 2 3 10" xfId="152" xr:uid="{00000000-0005-0000-0000-000096000000}"/>
    <cellStyle name="Обычный 6 2 3 11" xfId="153" xr:uid="{00000000-0005-0000-0000-000097000000}"/>
    <cellStyle name="Обычный 6 2 3 2" xfId="154" xr:uid="{00000000-0005-0000-0000-000098000000}"/>
    <cellStyle name="Обычный 6 2 3 2 2" xfId="155" xr:uid="{00000000-0005-0000-0000-000099000000}"/>
    <cellStyle name="Обычный 6 2 3 2 2 2" xfId="156" xr:uid="{00000000-0005-0000-0000-00009A000000}"/>
    <cellStyle name="Обычный 6 2 3 2 2 2 2" xfId="157" xr:uid="{00000000-0005-0000-0000-00009B000000}"/>
    <cellStyle name="Обычный 6 2 3 2 2 2 2 2" xfId="158" xr:uid="{00000000-0005-0000-0000-00009C000000}"/>
    <cellStyle name="Обычный 6 2 3 2 2 2 2 3" xfId="159" xr:uid="{00000000-0005-0000-0000-00009D000000}"/>
    <cellStyle name="Обычный 6 2 3 2 2 2 3" xfId="160" xr:uid="{00000000-0005-0000-0000-00009E000000}"/>
    <cellStyle name="Обычный 6 2 3 2 2 2 3 2" xfId="161" xr:uid="{00000000-0005-0000-0000-00009F000000}"/>
    <cellStyle name="Обычный 6 2 3 2 2 2 3 3" xfId="162" xr:uid="{00000000-0005-0000-0000-0000A0000000}"/>
    <cellStyle name="Обычный 6 2 3 2 2 2 4" xfId="163" xr:uid="{00000000-0005-0000-0000-0000A1000000}"/>
    <cellStyle name="Обычный 6 2 3 2 2 2 5" xfId="164" xr:uid="{00000000-0005-0000-0000-0000A2000000}"/>
    <cellStyle name="Обычный 6 2 3 2 2 3" xfId="165" xr:uid="{00000000-0005-0000-0000-0000A3000000}"/>
    <cellStyle name="Обычный 6 2 3 2 2 3 2" xfId="166" xr:uid="{00000000-0005-0000-0000-0000A4000000}"/>
    <cellStyle name="Обычный 6 2 3 2 2 3 3" xfId="167" xr:uid="{00000000-0005-0000-0000-0000A5000000}"/>
    <cellStyle name="Обычный 6 2 3 2 2 4" xfId="168" xr:uid="{00000000-0005-0000-0000-0000A6000000}"/>
    <cellStyle name="Обычный 6 2 3 2 2 4 2" xfId="169" xr:uid="{00000000-0005-0000-0000-0000A7000000}"/>
    <cellStyle name="Обычный 6 2 3 2 2 4 3" xfId="170" xr:uid="{00000000-0005-0000-0000-0000A8000000}"/>
    <cellStyle name="Обычный 6 2 3 2 2 5" xfId="171" xr:uid="{00000000-0005-0000-0000-0000A9000000}"/>
    <cellStyle name="Обычный 6 2 3 2 2 6" xfId="172" xr:uid="{00000000-0005-0000-0000-0000AA000000}"/>
    <cellStyle name="Обычный 6 2 3 2 3" xfId="173" xr:uid="{00000000-0005-0000-0000-0000AB000000}"/>
    <cellStyle name="Обычный 6 2 3 2 3 2" xfId="174" xr:uid="{00000000-0005-0000-0000-0000AC000000}"/>
    <cellStyle name="Обычный 6 2 3 2 3 2 2" xfId="175" xr:uid="{00000000-0005-0000-0000-0000AD000000}"/>
    <cellStyle name="Обычный 6 2 3 2 3 2 3" xfId="176" xr:uid="{00000000-0005-0000-0000-0000AE000000}"/>
    <cellStyle name="Обычный 6 2 3 2 3 3" xfId="177" xr:uid="{00000000-0005-0000-0000-0000AF000000}"/>
    <cellStyle name="Обычный 6 2 3 2 3 3 2" xfId="178" xr:uid="{00000000-0005-0000-0000-0000B0000000}"/>
    <cellStyle name="Обычный 6 2 3 2 3 3 3" xfId="179" xr:uid="{00000000-0005-0000-0000-0000B1000000}"/>
    <cellStyle name="Обычный 6 2 3 2 3 4" xfId="180" xr:uid="{00000000-0005-0000-0000-0000B2000000}"/>
    <cellStyle name="Обычный 6 2 3 2 3 5" xfId="181" xr:uid="{00000000-0005-0000-0000-0000B3000000}"/>
    <cellStyle name="Обычный 6 2 3 2 4" xfId="182" xr:uid="{00000000-0005-0000-0000-0000B4000000}"/>
    <cellStyle name="Обычный 6 2 3 2 4 2" xfId="183" xr:uid="{00000000-0005-0000-0000-0000B5000000}"/>
    <cellStyle name="Обычный 6 2 3 2 4 3" xfId="184" xr:uid="{00000000-0005-0000-0000-0000B6000000}"/>
    <cellStyle name="Обычный 6 2 3 2 5" xfId="185" xr:uid="{00000000-0005-0000-0000-0000B7000000}"/>
    <cellStyle name="Обычный 6 2 3 2 5 2" xfId="186" xr:uid="{00000000-0005-0000-0000-0000B8000000}"/>
    <cellStyle name="Обычный 6 2 3 2 5 3" xfId="187" xr:uid="{00000000-0005-0000-0000-0000B9000000}"/>
    <cellStyle name="Обычный 6 2 3 2 6" xfId="188" xr:uid="{00000000-0005-0000-0000-0000BA000000}"/>
    <cellStyle name="Обычный 6 2 3 2 7" xfId="189" xr:uid="{00000000-0005-0000-0000-0000BB000000}"/>
    <cellStyle name="Обычный 6 2 3 3" xfId="190" xr:uid="{00000000-0005-0000-0000-0000BC000000}"/>
    <cellStyle name="Обычный 6 2 3 3 2" xfId="191" xr:uid="{00000000-0005-0000-0000-0000BD000000}"/>
    <cellStyle name="Обычный 6 2 3 3 2 2" xfId="192" xr:uid="{00000000-0005-0000-0000-0000BE000000}"/>
    <cellStyle name="Обычный 6 2 3 3 2 2 2" xfId="193" xr:uid="{00000000-0005-0000-0000-0000BF000000}"/>
    <cellStyle name="Обычный 6 2 3 3 2 2 3" xfId="194" xr:uid="{00000000-0005-0000-0000-0000C0000000}"/>
    <cellStyle name="Обычный 6 2 3 3 2 3" xfId="195" xr:uid="{00000000-0005-0000-0000-0000C1000000}"/>
    <cellStyle name="Обычный 6 2 3 3 2 3 2" xfId="196" xr:uid="{00000000-0005-0000-0000-0000C2000000}"/>
    <cellStyle name="Обычный 6 2 3 3 2 3 3" xfId="197" xr:uid="{00000000-0005-0000-0000-0000C3000000}"/>
    <cellStyle name="Обычный 6 2 3 3 2 4" xfId="198" xr:uid="{00000000-0005-0000-0000-0000C4000000}"/>
    <cellStyle name="Обычный 6 2 3 3 2 5" xfId="199" xr:uid="{00000000-0005-0000-0000-0000C5000000}"/>
    <cellStyle name="Обычный 6 2 3 3 3" xfId="200" xr:uid="{00000000-0005-0000-0000-0000C6000000}"/>
    <cellStyle name="Обычный 6 2 3 3 3 2" xfId="201" xr:uid="{00000000-0005-0000-0000-0000C7000000}"/>
    <cellStyle name="Обычный 6 2 3 3 3 3" xfId="202" xr:uid="{00000000-0005-0000-0000-0000C8000000}"/>
    <cellStyle name="Обычный 6 2 3 3 4" xfId="203" xr:uid="{00000000-0005-0000-0000-0000C9000000}"/>
    <cellStyle name="Обычный 6 2 3 3 4 2" xfId="204" xr:uid="{00000000-0005-0000-0000-0000CA000000}"/>
    <cellStyle name="Обычный 6 2 3 3 4 3" xfId="205" xr:uid="{00000000-0005-0000-0000-0000CB000000}"/>
    <cellStyle name="Обычный 6 2 3 3 5" xfId="206" xr:uid="{00000000-0005-0000-0000-0000CC000000}"/>
    <cellStyle name="Обычный 6 2 3 3 6" xfId="207" xr:uid="{00000000-0005-0000-0000-0000CD000000}"/>
    <cellStyle name="Обычный 6 2 3 4" xfId="208" xr:uid="{00000000-0005-0000-0000-0000CE000000}"/>
    <cellStyle name="Обычный 6 2 3 4 2" xfId="209" xr:uid="{00000000-0005-0000-0000-0000CF000000}"/>
    <cellStyle name="Обычный 6 2 3 4 2 2" xfId="210" xr:uid="{00000000-0005-0000-0000-0000D0000000}"/>
    <cellStyle name="Обычный 6 2 3 4 2 2 2" xfId="211" xr:uid="{00000000-0005-0000-0000-0000D1000000}"/>
    <cellStyle name="Обычный 6 2 3 4 2 2 3" xfId="212" xr:uid="{00000000-0005-0000-0000-0000D2000000}"/>
    <cellStyle name="Обычный 6 2 3 4 2 3" xfId="213" xr:uid="{00000000-0005-0000-0000-0000D3000000}"/>
    <cellStyle name="Обычный 6 2 3 4 2 3 2" xfId="214" xr:uid="{00000000-0005-0000-0000-0000D4000000}"/>
    <cellStyle name="Обычный 6 2 3 4 2 3 3" xfId="215" xr:uid="{00000000-0005-0000-0000-0000D5000000}"/>
    <cellStyle name="Обычный 6 2 3 4 2 4" xfId="216" xr:uid="{00000000-0005-0000-0000-0000D6000000}"/>
    <cellStyle name="Обычный 6 2 3 4 2 5" xfId="217" xr:uid="{00000000-0005-0000-0000-0000D7000000}"/>
    <cellStyle name="Обычный 6 2 3 4 3" xfId="218" xr:uid="{00000000-0005-0000-0000-0000D8000000}"/>
    <cellStyle name="Обычный 6 2 3 4 3 2" xfId="219" xr:uid="{00000000-0005-0000-0000-0000D9000000}"/>
    <cellStyle name="Обычный 6 2 3 4 3 3" xfId="220" xr:uid="{00000000-0005-0000-0000-0000DA000000}"/>
    <cellStyle name="Обычный 6 2 3 4 4" xfId="221" xr:uid="{00000000-0005-0000-0000-0000DB000000}"/>
    <cellStyle name="Обычный 6 2 3 4 4 2" xfId="222" xr:uid="{00000000-0005-0000-0000-0000DC000000}"/>
    <cellStyle name="Обычный 6 2 3 4 4 3" xfId="223" xr:uid="{00000000-0005-0000-0000-0000DD000000}"/>
    <cellStyle name="Обычный 6 2 3 4 5" xfId="224" xr:uid="{00000000-0005-0000-0000-0000DE000000}"/>
    <cellStyle name="Обычный 6 2 3 4 6" xfId="225" xr:uid="{00000000-0005-0000-0000-0000DF000000}"/>
    <cellStyle name="Обычный 6 2 3 5" xfId="226" xr:uid="{00000000-0005-0000-0000-0000E0000000}"/>
    <cellStyle name="Обычный 6 2 3 5 2" xfId="227" xr:uid="{00000000-0005-0000-0000-0000E1000000}"/>
    <cellStyle name="Обычный 6 2 3 5 2 2" xfId="228" xr:uid="{00000000-0005-0000-0000-0000E2000000}"/>
    <cellStyle name="Обычный 6 2 3 5 2 3" xfId="229" xr:uid="{00000000-0005-0000-0000-0000E3000000}"/>
    <cellStyle name="Обычный 6 2 3 5 3" xfId="230" xr:uid="{00000000-0005-0000-0000-0000E4000000}"/>
    <cellStyle name="Обычный 6 2 3 5 3 2" xfId="231" xr:uid="{00000000-0005-0000-0000-0000E5000000}"/>
    <cellStyle name="Обычный 6 2 3 5 3 3" xfId="232" xr:uid="{00000000-0005-0000-0000-0000E6000000}"/>
    <cellStyle name="Обычный 6 2 3 5 4" xfId="233" xr:uid="{00000000-0005-0000-0000-0000E7000000}"/>
    <cellStyle name="Обычный 6 2 3 5 5" xfId="234" xr:uid="{00000000-0005-0000-0000-0000E8000000}"/>
    <cellStyle name="Обычный 6 2 3 6" xfId="235" xr:uid="{00000000-0005-0000-0000-0000E9000000}"/>
    <cellStyle name="Обычный 6 2 3 6 2" xfId="236" xr:uid="{00000000-0005-0000-0000-0000EA000000}"/>
    <cellStyle name="Обычный 6 2 3 6 3" xfId="237" xr:uid="{00000000-0005-0000-0000-0000EB000000}"/>
    <cellStyle name="Обычный 6 2 3 7" xfId="238" xr:uid="{00000000-0005-0000-0000-0000EC000000}"/>
    <cellStyle name="Обычный 6 2 3 7 2" xfId="239" xr:uid="{00000000-0005-0000-0000-0000ED000000}"/>
    <cellStyle name="Обычный 6 2 3 7 3" xfId="240" xr:uid="{00000000-0005-0000-0000-0000EE000000}"/>
    <cellStyle name="Обычный 6 2 3 8" xfId="241" xr:uid="{00000000-0005-0000-0000-0000EF000000}"/>
    <cellStyle name="Обычный 6 2 3 8 2" xfId="242" xr:uid="{00000000-0005-0000-0000-0000F0000000}"/>
    <cellStyle name="Обычный 6 2 3 8 3" xfId="243" xr:uid="{00000000-0005-0000-0000-0000F1000000}"/>
    <cellStyle name="Обычный 6 2 3 9" xfId="244" xr:uid="{00000000-0005-0000-0000-0000F2000000}"/>
    <cellStyle name="Обычный 6 2 4" xfId="245" xr:uid="{00000000-0005-0000-0000-0000F3000000}"/>
    <cellStyle name="Обычный 6 2 4 2" xfId="246" xr:uid="{00000000-0005-0000-0000-0000F4000000}"/>
    <cellStyle name="Обычный 6 2 4 2 2" xfId="247" xr:uid="{00000000-0005-0000-0000-0000F5000000}"/>
    <cellStyle name="Обычный 6 2 4 2 2 2" xfId="248" xr:uid="{00000000-0005-0000-0000-0000F6000000}"/>
    <cellStyle name="Обычный 6 2 4 2 2 3" xfId="249" xr:uid="{00000000-0005-0000-0000-0000F7000000}"/>
    <cellStyle name="Обычный 6 2 4 2 3" xfId="250" xr:uid="{00000000-0005-0000-0000-0000F8000000}"/>
    <cellStyle name="Обычный 6 2 4 2 3 2" xfId="251" xr:uid="{00000000-0005-0000-0000-0000F9000000}"/>
    <cellStyle name="Обычный 6 2 4 2 3 3" xfId="252" xr:uid="{00000000-0005-0000-0000-0000FA000000}"/>
    <cellStyle name="Обычный 6 2 4 2 4" xfId="253" xr:uid="{00000000-0005-0000-0000-0000FB000000}"/>
    <cellStyle name="Обычный 6 2 4 2 5" xfId="254" xr:uid="{00000000-0005-0000-0000-0000FC000000}"/>
    <cellStyle name="Обычный 6 2 4 3" xfId="255" xr:uid="{00000000-0005-0000-0000-0000FD000000}"/>
    <cellStyle name="Обычный 6 2 4 3 2" xfId="256" xr:uid="{00000000-0005-0000-0000-0000FE000000}"/>
    <cellStyle name="Обычный 6 2 4 3 3" xfId="257" xr:uid="{00000000-0005-0000-0000-0000FF000000}"/>
    <cellStyle name="Обычный 6 2 4 4" xfId="258" xr:uid="{00000000-0005-0000-0000-000000010000}"/>
    <cellStyle name="Обычный 6 2 4 4 2" xfId="259" xr:uid="{00000000-0005-0000-0000-000001010000}"/>
    <cellStyle name="Обычный 6 2 4 4 3" xfId="260" xr:uid="{00000000-0005-0000-0000-000002010000}"/>
    <cellStyle name="Обычный 6 2 4 5" xfId="261" xr:uid="{00000000-0005-0000-0000-000003010000}"/>
    <cellStyle name="Обычный 6 2 4 6" xfId="262" xr:uid="{00000000-0005-0000-0000-000004010000}"/>
    <cellStyle name="Обычный 6 2 5" xfId="263" xr:uid="{00000000-0005-0000-0000-000005010000}"/>
    <cellStyle name="Обычный 6 2 5 2" xfId="264" xr:uid="{00000000-0005-0000-0000-000006010000}"/>
    <cellStyle name="Обычный 6 2 5 2 2" xfId="265" xr:uid="{00000000-0005-0000-0000-000007010000}"/>
    <cellStyle name="Обычный 6 2 5 2 2 2" xfId="266" xr:uid="{00000000-0005-0000-0000-000008010000}"/>
    <cellStyle name="Обычный 6 2 5 2 2 3" xfId="267" xr:uid="{00000000-0005-0000-0000-000009010000}"/>
    <cellStyle name="Обычный 6 2 5 2 3" xfId="268" xr:uid="{00000000-0005-0000-0000-00000A010000}"/>
    <cellStyle name="Обычный 6 2 5 2 3 2" xfId="269" xr:uid="{00000000-0005-0000-0000-00000B010000}"/>
    <cellStyle name="Обычный 6 2 5 2 3 3" xfId="270" xr:uid="{00000000-0005-0000-0000-00000C010000}"/>
    <cellStyle name="Обычный 6 2 5 2 4" xfId="271" xr:uid="{00000000-0005-0000-0000-00000D010000}"/>
    <cellStyle name="Обычный 6 2 5 2 5" xfId="272" xr:uid="{00000000-0005-0000-0000-00000E010000}"/>
    <cellStyle name="Обычный 6 2 5 3" xfId="273" xr:uid="{00000000-0005-0000-0000-00000F010000}"/>
    <cellStyle name="Обычный 6 2 5 3 2" xfId="274" xr:uid="{00000000-0005-0000-0000-000010010000}"/>
    <cellStyle name="Обычный 6 2 5 3 3" xfId="275" xr:uid="{00000000-0005-0000-0000-000011010000}"/>
    <cellStyle name="Обычный 6 2 5 4" xfId="276" xr:uid="{00000000-0005-0000-0000-000012010000}"/>
    <cellStyle name="Обычный 6 2 5 4 2" xfId="277" xr:uid="{00000000-0005-0000-0000-000013010000}"/>
    <cellStyle name="Обычный 6 2 5 4 3" xfId="278" xr:uid="{00000000-0005-0000-0000-000014010000}"/>
    <cellStyle name="Обычный 6 2 5 5" xfId="279" xr:uid="{00000000-0005-0000-0000-000015010000}"/>
    <cellStyle name="Обычный 6 2 5 6" xfId="280" xr:uid="{00000000-0005-0000-0000-000016010000}"/>
    <cellStyle name="Обычный 6 2 6" xfId="281" xr:uid="{00000000-0005-0000-0000-000017010000}"/>
    <cellStyle name="Обычный 6 2 6 2" xfId="282" xr:uid="{00000000-0005-0000-0000-000018010000}"/>
    <cellStyle name="Обычный 6 2 6 2 2" xfId="283" xr:uid="{00000000-0005-0000-0000-000019010000}"/>
    <cellStyle name="Обычный 6 2 6 2 3" xfId="284" xr:uid="{00000000-0005-0000-0000-00001A010000}"/>
    <cellStyle name="Обычный 6 2 6 3" xfId="285" xr:uid="{00000000-0005-0000-0000-00001B010000}"/>
    <cellStyle name="Обычный 6 2 6 3 2" xfId="286" xr:uid="{00000000-0005-0000-0000-00001C010000}"/>
    <cellStyle name="Обычный 6 2 6 3 3" xfId="287" xr:uid="{00000000-0005-0000-0000-00001D010000}"/>
    <cellStyle name="Обычный 6 2 6 4" xfId="288" xr:uid="{00000000-0005-0000-0000-00001E010000}"/>
    <cellStyle name="Обычный 6 2 6 5" xfId="289" xr:uid="{00000000-0005-0000-0000-00001F010000}"/>
    <cellStyle name="Обычный 6 2 7" xfId="290" xr:uid="{00000000-0005-0000-0000-000020010000}"/>
    <cellStyle name="Обычный 6 2 7 2" xfId="291" xr:uid="{00000000-0005-0000-0000-000021010000}"/>
    <cellStyle name="Обычный 6 2 7 3" xfId="292" xr:uid="{00000000-0005-0000-0000-000022010000}"/>
    <cellStyle name="Обычный 6 2 8" xfId="293" xr:uid="{00000000-0005-0000-0000-000023010000}"/>
    <cellStyle name="Обычный 6 2 8 2" xfId="294" xr:uid="{00000000-0005-0000-0000-000024010000}"/>
    <cellStyle name="Обычный 6 2 8 3" xfId="295" xr:uid="{00000000-0005-0000-0000-000025010000}"/>
    <cellStyle name="Обычный 6 2 9" xfId="296" xr:uid="{00000000-0005-0000-0000-000026010000}"/>
    <cellStyle name="Обычный 6 2 9 2" xfId="297" xr:uid="{00000000-0005-0000-0000-000027010000}"/>
    <cellStyle name="Обычный 6 2 9 3" xfId="298" xr:uid="{00000000-0005-0000-0000-000028010000}"/>
    <cellStyle name="Обычный 6 3" xfId="299" xr:uid="{00000000-0005-0000-0000-000029010000}"/>
    <cellStyle name="Обычный 6 3 2" xfId="300" xr:uid="{00000000-0005-0000-0000-00002A010000}"/>
    <cellStyle name="Обычный 6 3 2 2" xfId="301" xr:uid="{00000000-0005-0000-0000-00002B010000}"/>
    <cellStyle name="Обычный 6 3 2 2 2" xfId="302" xr:uid="{00000000-0005-0000-0000-00002C010000}"/>
    <cellStyle name="Обычный 6 3 2 2 3" xfId="303" xr:uid="{00000000-0005-0000-0000-00002D010000}"/>
    <cellStyle name="Обычный 6 3 2 3" xfId="304" xr:uid="{00000000-0005-0000-0000-00002E010000}"/>
    <cellStyle name="Обычный 6 3 2 3 2" xfId="305" xr:uid="{00000000-0005-0000-0000-00002F010000}"/>
    <cellStyle name="Обычный 6 3 2 3 3" xfId="306" xr:uid="{00000000-0005-0000-0000-000030010000}"/>
    <cellStyle name="Обычный 6 3 2 4" xfId="307" xr:uid="{00000000-0005-0000-0000-000031010000}"/>
    <cellStyle name="Обычный 6 3 2 5" xfId="308" xr:uid="{00000000-0005-0000-0000-000032010000}"/>
    <cellStyle name="Обычный 6 3 3" xfId="309" xr:uid="{00000000-0005-0000-0000-000033010000}"/>
    <cellStyle name="Обычный 6 3 3 2" xfId="310" xr:uid="{00000000-0005-0000-0000-000034010000}"/>
    <cellStyle name="Обычный 6 3 3 3" xfId="311" xr:uid="{00000000-0005-0000-0000-000035010000}"/>
    <cellStyle name="Обычный 6 3 4" xfId="312" xr:uid="{00000000-0005-0000-0000-000036010000}"/>
    <cellStyle name="Обычный 6 3 4 2" xfId="313" xr:uid="{00000000-0005-0000-0000-000037010000}"/>
    <cellStyle name="Обычный 6 3 4 3" xfId="314" xr:uid="{00000000-0005-0000-0000-000038010000}"/>
    <cellStyle name="Обычный 6 3 5" xfId="315" xr:uid="{00000000-0005-0000-0000-000039010000}"/>
    <cellStyle name="Обычный 6 3 6" xfId="316" xr:uid="{00000000-0005-0000-0000-00003A010000}"/>
    <cellStyle name="Обычный 6 4" xfId="317" xr:uid="{00000000-0005-0000-0000-00003B010000}"/>
    <cellStyle name="Обычный 6 4 2" xfId="318" xr:uid="{00000000-0005-0000-0000-00003C010000}"/>
    <cellStyle name="Обычный 6 4 2 2" xfId="319" xr:uid="{00000000-0005-0000-0000-00003D010000}"/>
    <cellStyle name="Обычный 6 4 2 2 2" xfId="320" xr:uid="{00000000-0005-0000-0000-00003E010000}"/>
    <cellStyle name="Обычный 6 4 2 2 3" xfId="321" xr:uid="{00000000-0005-0000-0000-00003F010000}"/>
    <cellStyle name="Обычный 6 4 2 3" xfId="322" xr:uid="{00000000-0005-0000-0000-000040010000}"/>
    <cellStyle name="Обычный 6 4 2 3 2" xfId="323" xr:uid="{00000000-0005-0000-0000-000041010000}"/>
    <cellStyle name="Обычный 6 4 2 3 3" xfId="324" xr:uid="{00000000-0005-0000-0000-000042010000}"/>
    <cellStyle name="Обычный 6 4 2 4" xfId="325" xr:uid="{00000000-0005-0000-0000-000043010000}"/>
    <cellStyle name="Обычный 6 4 2 5" xfId="326" xr:uid="{00000000-0005-0000-0000-000044010000}"/>
    <cellStyle name="Обычный 6 4 3" xfId="327" xr:uid="{00000000-0005-0000-0000-000045010000}"/>
    <cellStyle name="Обычный 6 4 3 2" xfId="328" xr:uid="{00000000-0005-0000-0000-000046010000}"/>
    <cellStyle name="Обычный 6 4 3 3" xfId="329" xr:uid="{00000000-0005-0000-0000-000047010000}"/>
    <cellStyle name="Обычный 6 4 4" xfId="330" xr:uid="{00000000-0005-0000-0000-000048010000}"/>
    <cellStyle name="Обычный 6 4 4 2" xfId="331" xr:uid="{00000000-0005-0000-0000-000049010000}"/>
    <cellStyle name="Обычный 6 4 4 3" xfId="332" xr:uid="{00000000-0005-0000-0000-00004A010000}"/>
    <cellStyle name="Обычный 6 4 5" xfId="333" xr:uid="{00000000-0005-0000-0000-00004B010000}"/>
    <cellStyle name="Обычный 6 4 6" xfId="334" xr:uid="{00000000-0005-0000-0000-00004C010000}"/>
    <cellStyle name="Обычный 6 5" xfId="335" xr:uid="{00000000-0005-0000-0000-00004D010000}"/>
    <cellStyle name="Обычный 6 5 2" xfId="336" xr:uid="{00000000-0005-0000-0000-00004E010000}"/>
    <cellStyle name="Обычный 6 5 2 2" xfId="337" xr:uid="{00000000-0005-0000-0000-00004F010000}"/>
    <cellStyle name="Обычный 6 5 2 3" xfId="338" xr:uid="{00000000-0005-0000-0000-000050010000}"/>
    <cellStyle name="Обычный 6 5 3" xfId="339" xr:uid="{00000000-0005-0000-0000-000051010000}"/>
    <cellStyle name="Обычный 6 5 3 2" xfId="340" xr:uid="{00000000-0005-0000-0000-000052010000}"/>
    <cellStyle name="Обычный 6 5 3 3" xfId="341" xr:uid="{00000000-0005-0000-0000-000053010000}"/>
    <cellStyle name="Обычный 6 5 4" xfId="342" xr:uid="{00000000-0005-0000-0000-000054010000}"/>
    <cellStyle name="Обычный 6 5 5" xfId="343" xr:uid="{00000000-0005-0000-0000-000055010000}"/>
    <cellStyle name="Обычный 6 6" xfId="344" xr:uid="{00000000-0005-0000-0000-000056010000}"/>
    <cellStyle name="Обычный 6 6 2" xfId="345" xr:uid="{00000000-0005-0000-0000-000057010000}"/>
    <cellStyle name="Обычный 6 6 3" xfId="346" xr:uid="{00000000-0005-0000-0000-000058010000}"/>
    <cellStyle name="Обычный 6 7" xfId="347" xr:uid="{00000000-0005-0000-0000-000059010000}"/>
    <cellStyle name="Обычный 6 7 2" xfId="348" xr:uid="{00000000-0005-0000-0000-00005A010000}"/>
    <cellStyle name="Обычный 6 7 3" xfId="349" xr:uid="{00000000-0005-0000-0000-00005B010000}"/>
    <cellStyle name="Обычный 6 8" xfId="350" xr:uid="{00000000-0005-0000-0000-00005C010000}"/>
    <cellStyle name="Обычный 6 8 2" xfId="351" xr:uid="{00000000-0005-0000-0000-00005D010000}"/>
    <cellStyle name="Обычный 6 8 3" xfId="352" xr:uid="{00000000-0005-0000-0000-00005E010000}"/>
    <cellStyle name="Обычный 6 9" xfId="353" xr:uid="{00000000-0005-0000-0000-00005F010000}"/>
    <cellStyle name="Обычный 7" xfId="3" xr:uid="{00000000-0005-0000-0000-000060010000}"/>
    <cellStyle name="Обычный 7 2" xfId="354" xr:uid="{00000000-0005-0000-0000-000061010000}"/>
    <cellStyle name="Обычный 7 2 10" xfId="355" xr:uid="{00000000-0005-0000-0000-000062010000}"/>
    <cellStyle name="Обычный 7 2 2" xfId="356" xr:uid="{00000000-0005-0000-0000-000063010000}"/>
    <cellStyle name="Обычный 7 2 2 2" xfId="357" xr:uid="{00000000-0005-0000-0000-000064010000}"/>
    <cellStyle name="Обычный 7 2 2 2 2" xfId="358" xr:uid="{00000000-0005-0000-0000-000065010000}"/>
    <cellStyle name="Обычный 7 2 2 2 2 2" xfId="359" xr:uid="{00000000-0005-0000-0000-000066010000}"/>
    <cellStyle name="Обычный 7 2 2 2 2 3" xfId="360" xr:uid="{00000000-0005-0000-0000-000067010000}"/>
    <cellStyle name="Обычный 7 2 2 2 3" xfId="361" xr:uid="{00000000-0005-0000-0000-000068010000}"/>
    <cellStyle name="Обычный 7 2 2 2 3 2" xfId="362" xr:uid="{00000000-0005-0000-0000-000069010000}"/>
    <cellStyle name="Обычный 7 2 2 2 3 3" xfId="363" xr:uid="{00000000-0005-0000-0000-00006A010000}"/>
    <cellStyle name="Обычный 7 2 2 2 4" xfId="364" xr:uid="{00000000-0005-0000-0000-00006B010000}"/>
    <cellStyle name="Обычный 7 2 2 2 5" xfId="365" xr:uid="{00000000-0005-0000-0000-00006C010000}"/>
    <cellStyle name="Обычный 7 2 2 3" xfId="366" xr:uid="{00000000-0005-0000-0000-00006D010000}"/>
    <cellStyle name="Обычный 7 2 2 3 2" xfId="367" xr:uid="{00000000-0005-0000-0000-00006E010000}"/>
    <cellStyle name="Обычный 7 2 2 3 3" xfId="368" xr:uid="{00000000-0005-0000-0000-00006F010000}"/>
    <cellStyle name="Обычный 7 2 2 4" xfId="369" xr:uid="{00000000-0005-0000-0000-000070010000}"/>
    <cellStyle name="Обычный 7 2 2 4 2" xfId="370" xr:uid="{00000000-0005-0000-0000-000071010000}"/>
    <cellStyle name="Обычный 7 2 2 4 3" xfId="371" xr:uid="{00000000-0005-0000-0000-000072010000}"/>
    <cellStyle name="Обычный 7 2 2 5" xfId="372" xr:uid="{00000000-0005-0000-0000-000073010000}"/>
    <cellStyle name="Обычный 7 2 2 6" xfId="373" xr:uid="{00000000-0005-0000-0000-000074010000}"/>
    <cellStyle name="Обычный 7 2 3" xfId="374" xr:uid="{00000000-0005-0000-0000-000075010000}"/>
    <cellStyle name="Обычный 7 2 3 2" xfId="375" xr:uid="{00000000-0005-0000-0000-000076010000}"/>
    <cellStyle name="Обычный 7 2 3 2 2" xfId="376" xr:uid="{00000000-0005-0000-0000-000077010000}"/>
    <cellStyle name="Обычный 7 2 3 2 2 2" xfId="377" xr:uid="{00000000-0005-0000-0000-000078010000}"/>
    <cellStyle name="Обычный 7 2 3 2 2 3" xfId="378" xr:uid="{00000000-0005-0000-0000-000079010000}"/>
    <cellStyle name="Обычный 7 2 3 2 3" xfId="379" xr:uid="{00000000-0005-0000-0000-00007A010000}"/>
    <cellStyle name="Обычный 7 2 3 2 3 2" xfId="380" xr:uid="{00000000-0005-0000-0000-00007B010000}"/>
    <cellStyle name="Обычный 7 2 3 2 3 3" xfId="381" xr:uid="{00000000-0005-0000-0000-00007C010000}"/>
    <cellStyle name="Обычный 7 2 3 2 4" xfId="382" xr:uid="{00000000-0005-0000-0000-00007D010000}"/>
    <cellStyle name="Обычный 7 2 3 2 5" xfId="383" xr:uid="{00000000-0005-0000-0000-00007E010000}"/>
    <cellStyle name="Обычный 7 2 3 3" xfId="384" xr:uid="{00000000-0005-0000-0000-00007F010000}"/>
    <cellStyle name="Обычный 7 2 3 3 2" xfId="385" xr:uid="{00000000-0005-0000-0000-000080010000}"/>
    <cellStyle name="Обычный 7 2 3 3 3" xfId="386" xr:uid="{00000000-0005-0000-0000-000081010000}"/>
    <cellStyle name="Обычный 7 2 3 4" xfId="387" xr:uid="{00000000-0005-0000-0000-000082010000}"/>
    <cellStyle name="Обычный 7 2 3 4 2" xfId="388" xr:uid="{00000000-0005-0000-0000-000083010000}"/>
    <cellStyle name="Обычный 7 2 3 4 3" xfId="389" xr:uid="{00000000-0005-0000-0000-000084010000}"/>
    <cellStyle name="Обычный 7 2 3 5" xfId="390" xr:uid="{00000000-0005-0000-0000-000085010000}"/>
    <cellStyle name="Обычный 7 2 3 6" xfId="391" xr:uid="{00000000-0005-0000-0000-000086010000}"/>
    <cellStyle name="Обычный 7 2 4" xfId="392" xr:uid="{00000000-0005-0000-0000-000087010000}"/>
    <cellStyle name="Обычный 7 2 4 2" xfId="393" xr:uid="{00000000-0005-0000-0000-000088010000}"/>
    <cellStyle name="Обычный 7 2 4 2 2" xfId="394" xr:uid="{00000000-0005-0000-0000-000089010000}"/>
    <cellStyle name="Обычный 7 2 4 2 3" xfId="395" xr:uid="{00000000-0005-0000-0000-00008A010000}"/>
    <cellStyle name="Обычный 7 2 4 3" xfId="396" xr:uid="{00000000-0005-0000-0000-00008B010000}"/>
    <cellStyle name="Обычный 7 2 4 3 2" xfId="397" xr:uid="{00000000-0005-0000-0000-00008C010000}"/>
    <cellStyle name="Обычный 7 2 4 3 3" xfId="398" xr:uid="{00000000-0005-0000-0000-00008D010000}"/>
    <cellStyle name="Обычный 7 2 4 4" xfId="399" xr:uid="{00000000-0005-0000-0000-00008E010000}"/>
    <cellStyle name="Обычный 7 2 4 5" xfId="400" xr:uid="{00000000-0005-0000-0000-00008F010000}"/>
    <cellStyle name="Обычный 7 2 5" xfId="401" xr:uid="{00000000-0005-0000-0000-000090010000}"/>
    <cellStyle name="Обычный 7 2 5 2" xfId="402" xr:uid="{00000000-0005-0000-0000-000091010000}"/>
    <cellStyle name="Обычный 7 2 5 3" xfId="403" xr:uid="{00000000-0005-0000-0000-000092010000}"/>
    <cellStyle name="Обычный 7 2 6" xfId="404" xr:uid="{00000000-0005-0000-0000-000093010000}"/>
    <cellStyle name="Обычный 7 2 6 2" xfId="405" xr:uid="{00000000-0005-0000-0000-000094010000}"/>
    <cellStyle name="Обычный 7 2 6 3" xfId="406" xr:uid="{00000000-0005-0000-0000-000095010000}"/>
    <cellStyle name="Обычный 7 2 7" xfId="407" xr:uid="{00000000-0005-0000-0000-000096010000}"/>
    <cellStyle name="Обычный 7 2 7 2" xfId="408" xr:uid="{00000000-0005-0000-0000-000097010000}"/>
    <cellStyle name="Обычный 7 2 7 3" xfId="409" xr:uid="{00000000-0005-0000-0000-000098010000}"/>
    <cellStyle name="Обычный 7 2 8" xfId="410" xr:uid="{00000000-0005-0000-0000-000099010000}"/>
    <cellStyle name="Обычный 7 2 9" xfId="411" xr:uid="{00000000-0005-0000-0000-00009A010000}"/>
    <cellStyle name="Обычный 8" xfId="412" xr:uid="{00000000-0005-0000-0000-00009B010000}"/>
    <cellStyle name="Обычный 9" xfId="413" xr:uid="{00000000-0005-0000-0000-00009C010000}"/>
    <cellStyle name="Обычный 9 2" xfId="414" xr:uid="{00000000-0005-0000-0000-00009D010000}"/>
    <cellStyle name="Обычный 9 2 2" xfId="415" xr:uid="{00000000-0005-0000-0000-00009E010000}"/>
    <cellStyle name="Обычный 9 2 2 2" xfId="416" xr:uid="{00000000-0005-0000-0000-00009F010000}"/>
    <cellStyle name="Обычный 9 2 2 2 2" xfId="417" xr:uid="{00000000-0005-0000-0000-0000A0010000}"/>
    <cellStyle name="Обычный 9 2 2 2 3" xfId="418" xr:uid="{00000000-0005-0000-0000-0000A1010000}"/>
    <cellStyle name="Обычный 9 2 2 3" xfId="419" xr:uid="{00000000-0005-0000-0000-0000A2010000}"/>
    <cellStyle name="Обычный 9 2 2 3 2" xfId="420" xr:uid="{00000000-0005-0000-0000-0000A3010000}"/>
    <cellStyle name="Обычный 9 2 2 3 3" xfId="421" xr:uid="{00000000-0005-0000-0000-0000A4010000}"/>
    <cellStyle name="Обычный 9 2 2 4" xfId="422" xr:uid="{00000000-0005-0000-0000-0000A5010000}"/>
    <cellStyle name="Обычный 9 2 2 4 2" xfId="423" xr:uid="{00000000-0005-0000-0000-0000A6010000}"/>
    <cellStyle name="Обычный 9 2 2 4 3" xfId="424" xr:uid="{00000000-0005-0000-0000-0000A7010000}"/>
    <cellStyle name="Обычный 9 2 2 5" xfId="425" xr:uid="{00000000-0005-0000-0000-0000A8010000}"/>
    <cellStyle name="Обычный 9 2 2 6" xfId="426" xr:uid="{00000000-0005-0000-0000-0000A9010000}"/>
    <cellStyle name="Обычный 9 2 3" xfId="427" xr:uid="{00000000-0005-0000-0000-0000AA010000}"/>
    <cellStyle name="Обычный 9 2 3 2" xfId="428" xr:uid="{00000000-0005-0000-0000-0000AB010000}"/>
    <cellStyle name="Обычный 9 2 3 3" xfId="429" xr:uid="{00000000-0005-0000-0000-0000AC010000}"/>
    <cellStyle name="Обычный 9 2 4" xfId="430" xr:uid="{00000000-0005-0000-0000-0000AD010000}"/>
    <cellStyle name="Обычный 9 2 4 2" xfId="431" xr:uid="{00000000-0005-0000-0000-0000AE010000}"/>
    <cellStyle name="Обычный 9 2 4 3" xfId="432" xr:uid="{00000000-0005-0000-0000-0000AF010000}"/>
    <cellStyle name="Обычный 9 2 5" xfId="433" xr:uid="{00000000-0005-0000-0000-0000B0010000}"/>
    <cellStyle name="Обычный 9 2 6" xfId="434" xr:uid="{00000000-0005-0000-0000-0000B1010000}"/>
    <cellStyle name="Обычный 9 3" xfId="435" xr:uid="{00000000-0005-0000-0000-0000B2010000}"/>
    <cellStyle name="Обычный 9 3 2" xfId="436" xr:uid="{00000000-0005-0000-0000-0000B3010000}"/>
    <cellStyle name="Обычный 9 3 2 2" xfId="437" xr:uid="{00000000-0005-0000-0000-0000B4010000}"/>
    <cellStyle name="Обычный 9 3 2 3" xfId="438" xr:uid="{00000000-0005-0000-0000-0000B5010000}"/>
    <cellStyle name="Обычный 9 3 3" xfId="439" xr:uid="{00000000-0005-0000-0000-0000B6010000}"/>
    <cellStyle name="Обычный 9 3 3 2" xfId="440" xr:uid="{00000000-0005-0000-0000-0000B7010000}"/>
    <cellStyle name="Обычный 9 3 3 3" xfId="441" xr:uid="{00000000-0005-0000-0000-0000B8010000}"/>
    <cellStyle name="Обычный 9 3 4" xfId="442" xr:uid="{00000000-0005-0000-0000-0000B9010000}"/>
    <cellStyle name="Обычный 9 3 4 2" xfId="443" xr:uid="{00000000-0005-0000-0000-0000BA010000}"/>
    <cellStyle name="Обычный 9 3 4 3" xfId="444" xr:uid="{00000000-0005-0000-0000-0000BB010000}"/>
    <cellStyle name="Обычный 9 3 5" xfId="445" xr:uid="{00000000-0005-0000-0000-0000BC010000}"/>
    <cellStyle name="Обычный 9 3 6" xfId="446" xr:uid="{00000000-0005-0000-0000-0000BD010000}"/>
    <cellStyle name="Обычный 9 4" xfId="447" xr:uid="{00000000-0005-0000-0000-0000BE010000}"/>
    <cellStyle name="Обычный 9 4 2" xfId="448" xr:uid="{00000000-0005-0000-0000-0000BF010000}"/>
    <cellStyle name="Обычный 9 4 3" xfId="449" xr:uid="{00000000-0005-0000-0000-0000C0010000}"/>
    <cellStyle name="Обычный 9 5" xfId="450" xr:uid="{00000000-0005-0000-0000-0000C1010000}"/>
    <cellStyle name="Обычный 9 5 2" xfId="451" xr:uid="{00000000-0005-0000-0000-0000C2010000}"/>
    <cellStyle name="Обычный 9 5 3" xfId="452" xr:uid="{00000000-0005-0000-0000-0000C3010000}"/>
    <cellStyle name="Обычный 9 6" xfId="453" xr:uid="{00000000-0005-0000-0000-0000C4010000}"/>
    <cellStyle name="Обычный 9 7" xfId="454" xr:uid="{00000000-0005-0000-0000-0000C5010000}"/>
    <cellStyle name="Плохой 2" xfId="455" xr:uid="{00000000-0005-0000-0000-0000C6010000}"/>
    <cellStyle name="Пояснение 2" xfId="456" xr:uid="{00000000-0005-0000-0000-0000C7010000}"/>
    <cellStyle name="Примечание 2" xfId="457" xr:uid="{00000000-0005-0000-0000-0000C8010000}"/>
    <cellStyle name="Процентный 2" xfId="458" xr:uid="{00000000-0005-0000-0000-0000C9010000}"/>
    <cellStyle name="Процентный 3" xfId="459" xr:uid="{00000000-0005-0000-0000-0000CA010000}"/>
    <cellStyle name="Связанная ячейка 2" xfId="460" xr:uid="{00000000-0005-0000-0000-0000CB010000}"/>
    <cellStyle name="Стиль 1" xfId="461" xr:uid="{00000000-0005-0000-0000-0000CC010000}"/>
    <cellStyle name="Текст предупреждения 2" xfId="462" xr:uid="{00000000-0005-0000-0000-0000CD010000}"/>
    <cellStyle name="Финансовый" xfId="1" builtinId="3"/>
    <cellStyle name="Финансовый 2" xfId="463" xr:uid="{00000000-0005-0000-0000-0000CF010000}"/>
    <cellStyle name="Финансовый 2 10" xfId="464" xr:uid="{00000000-0005-0000-0000-0000D0010000}"/>
    <cellStyle name="Финансовый 2 2" xfId="465" xr:uid="{00000000-0005-0000-0000-0000D1010000}"/>
    <cellStyle name="Финансовый 2 2 2" xfId="466" xr:uid="{00000000-0005-0000-0000-0000D2010000}"/>
    <cellStyle name="Финансовый 2 2 2 2" xfId="467" xr:uid="{00000000-0005-0000-0000-0000D3010000}"/>
    <cellStyle name="Финансовый 2 2 2 2 2" xfId="468" xr:uid="{00000000-0005-0000-0000-0000D4010000}"/>
    <cellStyle name="Финансовый 2 2 2 2 3" xfId="469" xr:uid="{00000000-0005-0000-0000-0000D5010000}"/>
    <cellStyle name="Финансовый 2 2 2 2 4" xfId="470" xr:uid="{00000000-0005-0000-0000-0000D6010000}"/>
    <cellStyle name="Финансовый 2 2 2 3" xfId="471" xr:uid="{00000000-0005-0000-0000-0000D7010000}"/>
    <cellStyle name="Финансовый 2 2 2 3 2" xfId="472" xr:uid="{00000000-0005-0000-0000-0000D8010000}"/>
    <cellStyle name="Финансовый 2 2 2 3 3" xfId="473" xr:uid="{00000000-0005-0000-0000-0000D9010000}"/>
    <cellStyle name="Финансовый 2 2 2 4" xfId="474" xr:uid="{00000000-0005-0000-0000-0000DA010000}"/>
    <cellStyle name="Финансовый 2 2 2 5" xfId="475" xr:uid="{00000000-0005-0000-0000-0000DB010000}"/>
    <cellStyle name="Финансовый 2 2 3" xfId="476" xr:uid="{00000000-0005-0000-0000-0000DC010000}"/>
    <cellStyle name="Финансовый 2 2 3 2" xfId="477" xr:uid="{00000000-0005-0000-0000-0000DD010000}"/>
    <cellStyle name="Финансовый 2 2 3 3" xfId="478" xr:uid="{00000000-0005-0000-0000-0000DE010000}"/>
    <cellStyle name="Финансовый 2 2 4" xfId="479" xr:uid="{00000000-0005-0000-0000-0000DF010000}"/>
    <cellStyle name="Финансовый 2 2 4 2" xfId="480" xr:uid="{00000000-0005-0000-0000-0000E0010000}"/>
    <cellStyle name="Финансовый 2 2 4 3" xfId="481" xr:uid="{00000000-0005-0000-0000-0000E1010000}"/>
    <cellStyle name="Финансовый 2 2 5" xfId="482" xr:uid="{00000000-0005-0000-0000-0000E2010000}"/>
    <cellStyle name="Финансовый 2 2 6" xfId="483" xr:uid="{00000000-0005-0000-0000-0000E3010000}"/>
    <cellStyle name="Финансовый 2 3" xfId="484" xr:uid="{00000000-0005-0000-0000-0000E4010000}"/>
    <cellStyle name="Финансовый 2 3 2" xfId="485" xr:uid="{00000000-0005-0000-0000-0000E5010000}"/>
    <cellStyle name="Финансовый 2 3 2 2" xfId="486" xr:uid="{00000000-0005-0000-0000-0000E6010000}"/>
    <cellStyle name="Финансовый 2 3 2 2 2" xfId="487" xr:uid="{00000000-0005-0000-0000-0000E7010000}"/>
    <cellStyle name="Финансовый 2 3 2 2 3" xfId="488" xr:uid="{00000000-0005-0000-0000-0000E8010000}"/>
    <cellStyle name="Финансовый 2 3 2 3" xfId="489" xr:uid="{00000000-0005-0000-0000-0000E9010000}"/>
    <cellStyle name="Финансовый 2 3 2 3 2" xfId="490" xr:uid="{00000000-0005-0000-0000-0000EA010000}"/>
    <cellStyle name="Финансовый 2 3 2 3 3" xfId="491" xr:uid="{00000000-0005-0000-0000-0000EB010000}"/>
    <cellStyle name="Финансовый 2 3 2 4" xfId="492" xr:uid="{00000000-0005-0000-0000-0000EC010000}"/>
    <cellStyle name="Финансовый 2 3 2 5" xfId="493" xr:uid="{00000000-0005-0000-0000-0000ED010000}"/>
    <cellStyle name="Финансовый 2 3 3" xfId="494" xr:uid="{00000000-0005-0000-0000-0000EE010000}"/>
    <cellStyle name="Финансовый 2 3 3 2" xfId="495" xr:uid="{00000000-0005-0000-0000-0000EF010000}"/>
    <cellStyle name="Финансовый 2 3 3 3" xfId="496" xr:uid="{00000000-0005-0000-0000-0000F0010000}"/>
    <cellStyle name="Финансовый 2 3 4" xfId="497" xr:uid="{00000000-0005-0000-0000-0000F1010000}"/>
    <cellStyle name="Финансовый 2 3 4 2" xfId="498" xr:uid="{00000000-0005-0000-0000-0000F2010000}"/>
    <cellStyle name="Финансовый 2 3 4 3" xfId="499" xr:uid="{00000000-0005-0000-0000-0000F3010000}"/>
    <cellStyle name="Финансовый 2 3 5" xfId="500" xr:uid="{00000000-0005-0000-0000-0000F4010000}"/>
    <cellStyle name="Финансовый 2 3 6" xfId="501" xr:uid="{00000000-0005-0000-0000-0000F5010000}"/>
    <cellStyle name="Финансовый 2 4" xfId="502" xr:uid="{00000000-0005-0000-0000-0000F6010000}"/>
    <cellStyle name="Финансовый 2 4 2" xfId="503" xr:uid="{00000000-0005-0000-0000-0000F7010000}"/>
    <cellStyle name="Финансовый 2 4 2 2" xfId="504" xr:uid="{00000000-0005-0000-0000-0000F8010000}"/>
    <cellStyle name="Финансовый 2 4 2 3" xfId="505" xr:uid="{00000000-0005-0000-0000-0000F9010000}"/>
    <cellStyle name="Финансовый 2 4 3" xfId="506" xr:uid="{00000000-0005-0000-0000-0000FA010000}"/>
    <cellStyle name="Финансовый 2 4 3 2" xfId="507" xr:uid="{00000000-0005-0000-0000-0000FB010000}"/>
    <cellStyle name="Финансовый 2 4 3 3" xfId="508" xr:uid="{00000000-0005-0000-0000-0000FC010000}"/>
    <cellStyle name="Финансовый 2 4 4" xfId="509" xr:uid="{00000000-0005-0000-0000-0000FD010000}"/>
    <cellStyle name="Финансовый 2 4 5" xfId="510" xr:uid="{00000000-0005-0000-0000-0000FE010000}"/>
    <cellStyle name="Финансовый 2 5" xfId="511" xr:uid="{00000000-0005-0000-0000-0000FF010000}"/>
    <cellStyle name="Финансовый 2 5 2" xfId="512" xr:uid="{00000000-0005-0000-0000-000000020000}"/>
    <cellStyle name="Финансовый 2 5 3" xfId="513" xr:uid="{00000000-0005-0000-0000-000001020000}"/>
    <cellStyle name="Финансовый 2 6" xfId="514" xr:uid="{00000000-0005-0000-0000-000002020000}"/>
    <cellStyle name="Финансовый 2 6 2" xfId="515" xr:uid="{00000000-0005-0000-0000-000003020000}"/>
    <cellStyle name="Финансовый 2 6 3" xfId="516" xr:uid="{00000000-0005-0000-0000-000004020000}"/>
    <cellStyle name="Финансовый 2 7" xfId="517" xr:uid="{00000000-0005-0000-0000-000005020000}"/>
    <cellStyle name="Финансовый 2 7 2" xfId="518" xr:uid="{00000000-0005-0000-0000-000006020000}"/>
    <cellStyle name="Финансовый 2 7 3" xfId="519" xr:uid="{00000000-0005-0000-0000-000007020000}"/>
    <cellStyle name="Финансовый 2 8" xfId="520" xr:uid="{00000000-0005-0000-0000-000008020000}"/>
    <cellStyle name="Финансовый 2 9" xfId="521" xr:uid="{00000000-0005-0000-0000-000009020000}"/>
    <cellStyle name="Финансовый 3" xfId="522" xr:uid="{00000000-0005-0000-0000-00000A020000}"/>
    <cellStyle name="Финансовый 3 10" xfId="523" xr:uid="{00000000-0005-0000-0000-00000B020000}"/>
    <cellStyle name="Финансовый 3 2" xfId="524" xr:uid="{00000000-0005-0000-0000-00000C020000}"/>
    <cellStyle name="Финансовый 3 2 2" xfId="525" xr:uid="{00000000-0005-0000-0000-00000D020000}"/>
    <cellStyle name="Финансовый 3 2 2 2" xfId="526" xr:uid="{00000000-0005-0000-0000-00000E020000}"/>
    <cellStyle name="Финансовый 3 2 2 2 2" xfId="527" xr:uid="{00000000-0005-0000-0000-00000F020000}"/>
    <cellStyle name="Финансовый 3 2 2 2 3" xfId="528" xr:uid="{00000000-0005-0000-0000-000010020000}"/>
    <cellStyle name="Финансовый 3 2 2 3" xfId="529" xr:uid="{00000000-0005-0000-0000-000011020000}"/>
    <cellStyle name="Финансовый 3 2 2 3 2" xfId="530" xr:uid="{00000000-0005-0000-0000-000012020000}"/>
    <cellStyle name="Финансовый 3 2 2 3 3" xfId="531" xr:uid="{00000000-0005-0000-0000-000013020000}"/>
    <cellStyle name="Финансовый 3 2 2 4" xfId="532" xr:uid="{00000000-0005-0000-0000-000014020000}"/>
    <cellStyle name="Финансовый 3 2 2 5" xfId="533" xr:uid="{00000000-0005-0000-0000-000015020000}"/>
    <cellStyle name="Финансовый 3 2 3" xfId="534" xr:uid="{00000000-0005-0000-0000-000016020000}"/>
    <cellStyle name="Финансовый 3 2 3 2" xfId="535" xr:uid="{00000000-0005-0000-0000-000017020000}"/>
    <cellStyle name="Финансовый 3 2 3 3" xfId="536" xr:uid="{00000000-0005-0000-0000-000018020000}"/>
    <cellStyle name="Финансовый 3 2 4" xfId="537" xr:uid="{00000000-0005-0000-0000-000019020000}"/>
    <cellStyle name="Финансовый 3 2 4 2" xfId="538" xr:uid="{00000000-0005-0000-0000-00001A020000}"/>
    <cellStyle name="Финансовый 3 2 4 3" xfId="539" xr:uid="{00000000-0005-0000-0000-00001B020000}"/>
    <cellStyle name="Финансовый 3 2 5" xfId="540" xr:uid="{00000000-0005-0000-0000-00001C020000}"/>
    <cellStyle name="Финансовый 3 2 6" xfId="541" xr:uid="{00000000-0005-0000-0000-00001D020000}"/>
    <cellStyle name="Финансовый 3 3" xfId="542" xr:uid="{00000000-0005-0000-0000-00001E020000}"/>
    <cellStyle name="Финансовый 3 3 2" xfId="543" xr:uid="{00000000-0005-0000-0000-00001F020000}"/>
    <cellStyle name="Финансовый 3 3 2 2" xfId="544" xr:uid="{00000000-0005-0000-0000-000020020000}"/>
    <cellStyle name="Финансовый 3 3 2 2 2" xfId="545" xr:uid="{00000000-0005-0000-0000-000021020000}"/>
    <cellStyle name="Финансовый 3 3 2 2 3" xfId="546" xr:uid="{00000000-0005-0000-0000-000022020000}"/>
    <cellStyle name="Финансовый 3 3 2 3" xfId="547" xr:uid="{00000000-0005-0000-0000-000023020000}"/>
    <cellStyle name="Финансовый 3 3 2 3 2" xfId="548" xr:uid="{00000000-0005-0000-0000-000024020000}"/>
    <cellStyle name="Финансовый 3 3 2 3 3" xfId="549" xr:uid="{00000000-0005-0000-0000-000025020000}"/>
    <cellStyle name="Финансовый 3 3 2 4" xfId="550" xr:uid="{00000000-0005-0000-0000-000026020000}"/>
    <cellStyle name="Финансовый 3 3 2 5" xfId="551" xr:uid="{00000000-0005-0000-0000-000027020000}"/>
    <cellStyle name="Финансовый 3 3 3" xfId="552" xr:uid="{00000000-0005-0000-0000-000028020000}"/>
    <cellStyle name="Финансовый 3 3 3 2" xfId="553" xr:uid="{00000000-0005-0000-0000-000029020000}"/>
    <cellStyle name="Финансовый 3 3 3 3" xfId="554" xr:uid="{00000000-0005-0000-0000-00002A020000}"/>
    <cellStyle name="Финансовый 3 3 4" xfId="555" xr:uid="{00000000-0005-0000-0000-00002B020000}"/>
    <cellStyle name="Финансовый 3 3 4 2" xfId="556" xr:uid="{00000000-0005-0000-0000-00002C020000}"/>
    <cellStyle name="Финансовый 3 3 4 3" xfId="557" xr:uid="{00000000-0005-0000-0000-00002D020000}"/>
    <cellStyle name="Финансовый 3 3 5" xfId="558" xr:uid="{00000000-0005-0000-0000-00002E020000}"/>
    <cellStyle name="Финансовый 3 3 6" xfId="559" xr:uid="{00000000-0005-0000-0000-00002F020000}"/>
    <cellStyle name="Финансовый 3 4" xfId="560" xr:uid="{00000000-0005-0000-0000-000030020000}"/>
    <cellStyle name="Финансовый 3 4 2" xfId="561" xr:uid="{00000000-0005-0000-0000-000031020000}"/>
    <cellStyle name="Финансовый 3 4 2 2" xfId="562" xr:uid="{00000000-0005-0000-0000-000032020000}"/>
    <cellStyle name="Финансовый 3 4 2 3" xfId="563" xr:uid="{00000000-0005-0000-0000-000033020000}"/>
    <cellStyle name="Финансовый 3 4 3" xfId="564" xr:uid="{00000000-0005-0000-0000-000034020000}"/>
    <cellStyle name="Финансовый 3 4 3 2" xfId="565" xr:uid="{00000000-0005-0000-0000-000035020000}"/>
    <cellStyle name="Финансовый 3 4 3 3" xfId="566" xr:uid="{00000000-0005-0000-0000-000036020000}"/>
    <cellStyle name="Финансовый 3 4 4" xfId="567" xr:uid="{00000000-0005-0000-0000-000037020000}"/>
    <cellStyle name="Финансовый 3 4 5" xfId="568" xr:uid="{00000000-0005-0000-0000-000038020000}"/>
    <cellStyle name="Финансовый 3 5" xfId="569" xr:uid="{00000000-0005-0000-0000-000039020000}"/>
    <cellStyle name="Финансовый 3 5 2" xfId="570" xr:uid="{00000000-0005-0000-0000-00003A020000}"/>
    <cellStyle name="Финансовый 3 5 3" xfId="571" xr:uid="{00000000-0005-0000-0000-00003B020000}"/>
    <cellStyle name="Финансовый 3 6" xfId="572" xr:uid="{00000000-0005-0000-0000-00003C020000}"/>
    <cellStyle name="Финансовый 3 6 2" xfId="573" xr:uid="{00000000-0005-0000-0000-00003D020000}"/>
    <cellStyle name="Финансовый 3 6 3" xfId="574" xr:uid="{00000000-0005-0000-0000-00003E020000}"/>
    <cellStyle name="Финансовый 3 7" xfId="575" xr:uid="{00000000-0005-0000-0000-00003F020000}"/>
    <cellStyle name="Финансовый 3 7 2" xfId="576" xr:uid="{00000000-0005-0000-0000-000040020000}"/>
    <cellStyle name="Финансовый 3 7 3" xfId="577" xr:uid="{00000000-0005-0000-0000-000041020000}"/>
    <cellStyle name="Финансовый 3 8" xfId="578" xr:uid="{00000000-0005-0000-0000-000042020000}"/>
    <cellStyle name="Финансовый 3 9" xfId="579" xr:uid="{00000000-0005-0000-0000-000043020000}"/>
    <cellStyle name="Хороший 2" xfId="580" xr:uid="{00000000-0005-0000-0000-000044020000}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D153"/>
  <sheetViews>
    <sheetView tabSelected="1" view="pageBreakPreview" zoomScale="55" zoomScaleNormal="55" zoomScaleSheetLayoutView="55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 activeCell="C1" sqref="C1:AX1"/>
    </sheetView>
  </sheetViews>
  <sheetFormatPr defaultRowHeight="15.75" x14ac:dyDescent="0.25"/>
  <cols>
    <col min="1" max="1" width="10.5" style="1" customWidth="1"/>
    <col min="2" max="2" width="41" style="1" customWidth="1"/>
    <col min="3" max="3" width="22.375" style="1" customWidth="1"/>
    <col min="4" max="4" width="14.75" style="1" customWidth="1"/>
    <col min="5" max="5" width="17.25" style="2" customWidth="1"/>
    <col min="6" max="6" width="12.25" style="2" customWidth="1"/>
    <col min="7" max="7" width="14.875" style="2" customWidth="1"/>
    <col min="8" max="8" width="12" style="2" customWidth="1"/>
    <col min="9" max="9" width="10" style="2" customWidth="1"/>
    <col min="10" max="10" width="12.75" style="2" customWidth="1"/>
    <col min="11" max="11" width="13.625" style="2" customWidth="1"/>
    <col min="12" max="12" width="14.875" style="2" customWidth="1"/>
    <col min="13" max="14" width="10" style="2" customWidth="1"/>
    <col min="15" max="16" width="13.375" style="2" customWidth="1"/>
    <col min="17" max="17" width="10.875" style="2" customWidth="1"/>
    <col min="18" max="19" width="13.375" style="2" customWidth="1"/>
    <col min="20" max="20" width="13.625" style="2" customWidth="1"/>
    <col min="21" max="21" width="13.5" style="2" customWidth="1"/>
    <col min="22" max="22" width="13.75" style="2" customWidth="1"/>
    <col min="23" max="24" width="13.375" style="2" customWidth="1"/>
    <col min="25" max="25" width="10.625" style="1" customWidth="1"/>
    <col min="26" max="26" width="10.25" style="1" customWidth="1"/>
    <col min="27" max="27" width="11.375" style="1" customWidth="1"/>
    <col min="28" max="28" width="10.75" style="1" customWidth="1"/>
    <col min="29" max="29" width="10.125" style="1" customWidth="1"/>
    <col min="30" max="30" width="12.125" style="1" bestFit="1" customWidth="1"/>
    <col min="31" max="31" width="12.5" style="1" customWidth="1"/>
    <col min="32" max="35" width="10.5" style="1" customWidth="1"/>
    <col min="36" max="36" width="12.125" style="1" customWidth="1"/>
    <col min="37" max="40" width="10.5" style="1" customWidth="1"/>
    <col min="41" max="41" width="13.375" style="1" customWidth="1"/>
    <col min="42" max="43" width="10.5" style="1" customWidth="1"/>
    <col min="44" max="44" width="10.625" style="1" customWidth="1"/>
    <col min="45" max="45" width="11.125" style="1" customWidth="1"/>
    <col min="46" max="46" width="12.25" style="1" customWidth="1"/>
    <col min="47" max="47" width="11.875" style="1" customWidth="1"/>
    <col min="48" max="48" width="10.875" style="1" customWidth="1"/>
    <col min="49" max="49" width="11.75" style="1" customWidth="1"/>
    <col min="50" max="50" width="11.375" style="1" customWidth="1"/>
    <col min="51" max="51" width="11.625" style="1" customWidth="1"/>
    <col min="52" max="52" width="9.875" style="1" customWidth="1"/>
    <col min="53" max="53" width="10.875" style="1" customWidth="1"/>
    <col min="54" max="54" width="11.75" style="1" customWidth="1"/>
    <col min="55" max="55" width="11.625" style="1" customWidth="1"/>
    <col min="56" max="180" width="8.75" style="1"/>
    <col min="181" max="181" width="36.875" style="1" bestFit="1" customWidth="1"/>
    <col min="182" max="182" width="7.125" style="1" customWidth="1"/>
    <col min="183" max="183" width="6" style="1" customWidth="1"/>
    <col min="184" max="184" width="5.75" style="1" customWidth="1"/>
    <col min="185" max="185" width="10.5" style="1" customWidth="1"/>
    <col min="186" max="186" width="7.5" style="1" customWidth="1"/>
    <col min="187" max="187" width="6.375" style="1" customWidth="1"/>
    <col min="188" max="188" width="6.5" style="1" customWidth="1"/>
    <col min="189" max="189" width="6.375" style="1" customWidth="1"/>
    <col min="190" max="190" width="7.875" style="1" customWidth="1"/>
    <col min="191" max="191" width="7.75" style="1" customWidth="1"/>
    <col min="192" max="195" width="6.5" style="1" customWidth="1"/>
    <col min="196" max="196" width="6.875" style="1" customWidth="1"/>
    <col min="197" max="197" width="8.75" style="1"/>
    <col min="198" max="198" width="6.125" style="1" customWidth="1"/>
    <col min="199" max="199" width="7.5" style="1" customWidth="1"/>
    <col min="200" max="200" width="7.625" style="1" customWidth="1"/>
    <col min="201" max="201" width="7.75" style="1" customWidth="1"/>
    <col min="202" max="202" width="10.125" style="1" bestFit="1" customWidth="1"/>
    <col min="203" max="203" width="12" style="1" customWidth="1"/>
    <col min="204" max="204" width="10.25" style="1" bestFit="1" customWidth="1"/>
    <col min="205" max="205" width="8.75" style="1" bestFit="1" customWidth="1"/>
    <col min="206" max="206" width="7.75" style="1" customWidth="1"/>
    <col min="207" max="207" width="9.125" style="1" customWidth="1"/>
    <col min="208" max="208" width="9.875" style="1" customWidth="1"/>
    <col min="209" max="209" width="7.75" style="1" customWidth="1"/>
    <col min="210" max="210" width="9.375" style="1" customWidth="1"/>
    <col min="211" max="211" width="8.75" style="1"/>
    <col min="212" max="212" width="5.875" style="1" customWidth="1"/>
    <col min="213" max="213" width="7.125" style="1" customWidth="1"/>
    <col min="214" max="214" width="8.125" style="1" customWidth="1"/>
    <col min="215" max="215" width="10.25" style="1" customWidth="1"/>
    <col min="216" max="436" width="8.75" style="1"/>
    <col min="437" max="437" width="36.875" style="1" bestFit="1" customWidth="1"/>
    <col min="438" max="438" width="7.125" style="1" customWidth="1"/>
    <col min="439" max="439" width="6" style="1" customWidth="1"/>
    <col min="440" max="440" width="5.75" style="1" customWidth="1"/>
    <col min="441" max="441" width="10.5" style="1" customWidth="1"/>
    <col min="442" max="442" width="7.5" style="1" customWidth="1"/>
    <col min="443" max="443" width="6.375" style="1" customWidth="1"/>
    <col min="444" max="444" width="6.5" style="1" customWidth="1"/>
    <col min="445" max="445" width="6.375" style="1" customWidth="1"/>
    <col min="446" max="446" width="7.875" style="1" customWidth="1"/>
    <col min="447" max="447" width="7.75" style="1" customWidth="1"/>
    <col min="448" max="451" width="6.5" style="1" customWidth="1"/>
    <col min="452" max="452" width="6.875" style="1" customWidth="1"/>
    <col min="453" max="453" width="8.75" style="1"/>
    <col min="454" max="454" width="6.125" style="1" customWidth="1"/>
    <col min="455" max="455" width="7.5" style="1" customWidth="1"/>
    <col min="456" max="456" width="7.625" style="1" customWidth="1"/>
    <col min="457" max="457" width="7.75" style="1" customWidth="1"/>
    <col min="458" max="458" width="10.125" style="1" bestFit="1" customWidth="1"/>
    <col min="459" max="459" width="12" style="1" customWidth="1"/>
    <col min="460" max="460" width="10.25" style="1" bestFit="1" customWidth="1"/>
    <col min="461" max="461" width="8.75" style="1" bestFit="1" customWidth="1"/>
    <col min="462" max="462" width="7.75" style="1" customWidth="1"/>
    <col min="463" max="463" width="9.125" style="1" customWidth="1"/>
    <col min="464" max="464" width="9.875" style="1" customWidth="1"/>
    <col min="465" max="465" width="7.75" style="1" customWidth="1"/>
    <col min="466" max="466" width="9.375" style="1" customWidth="1"/>
    <col min="467" max="467" width="8.75" style="1"/>
    <col min="468" max="468" width="5.875" style="1" customWidth="1"/>
    <col min="469" max="469" width="7.125" style="1" customWidth="1"/>
    <col min="470" max="470" width="8.125" style="1" customWidth="1"/>
    <col min="471" max="471" width="10.25" style="1" customWidth="1"/>
    <col min="472" max="692" width="8.75" style="1"/>
    <col min="693" max="693" width="36.875" style="1" bestFit="1" customWidth="1"/>
    <col min="694" max="694" width="7.125" style="1" customWidth="1"/>
    <col min="695" max="695" width="6" style="1" customWidth="1"/>
    <col min="696" max="696" width="5.75" style="1" customWidth="1"/>
    <col min="697" max="697" width="10.5" style="1" customWidth="1"/>
    <col min="698" max="698" width="7.5" style="1" customWidth="1"/>
    <col min="699" max="699" width="6.375" style="1" customWidth="1"/>
    <col min="700" max="700" width="6.5" style="1" customWidth="1"/>
    <col min="701" max="701" width="6.375" style="1" customWidth="1"/>
    <col min="702" max="702" width="7.875" style="1" customWidth="1"/>
    <col min="703" max="703" width="7.75" style="1" customWidth="1"/>
    <col min="704" max="707" width="6.5" style="1" customWidth="1"/>
    <col min="708" max="708" width="6.875" style="1" customWidth="1"/>
    <col min="709" max="709" width="8.75" style="1"/>
    <col min="710" max="710" width="6.125" style="1" customWidth="1"/>
    <col min="711" max="711" width="7.5" style="1" customWidth="1"/>
    <col min="712" max="712" width="7.625" style="1" customWidth="1"/>
    <col min="713" max="713" width="7.75" style="1" customWidth="1"/>
    <col min="714" max="714" width="10.125" style="1" bestFit="1" customWidth="1"/>
    <col min="715" max="715" width="12" style="1" customWidth="1"/>
    <col min="716" max="716" width="10.25" style="1" bestFit="1" customWidth="1"/>
    <col min="717" max="717" width="8.75" style="1" bestFit="1" customWidth="1"/>
    <col min="718" max="718" width="7.75" style="1" customWidth="1"/>
    <col min="719" max="719" width="9.125" style="1" customWidth="1"/>
    <col min="720" max="720" width="9.875" style="1" customWidth="1"/>
    <col min="721" max="721" width="7.75" style="1" customWidth="1"/>
    <col min="722" max="722" width="9.375" style="1" customWidth="1"/>
    <col min="723" max="723" width="8.75" style="1"/>
    <col min="724" max="724" width="5.875" style="1" customWidth="1"/>
    <col min="725" max="725" width="7.125" style="1" customWidth="1"/>
    <col min="726" max="726" width="8.125" style="1" customWidth="1"/>
    <col min="727" max="727" width="10.25" style="1" customWidth="1"/>
    <col min="728" max="948" width="8.75" style="1"/>
    <col min="949" max="949" width="36.875" style="1" bestFit="1" customWidth="1"/>
    <col min="950" max="950" width="7.125" style="1" customWidth="1"/>
    <col min="951" max="951" width="6" style="1" customWidth="1"/>
    <col min="952" max="952" width="5.75" style="1" customWidth="1"/>
    <col min="953" max="953" width="10.5" style="1" customWidth="1"/>
    <col min="954" max="954" width="7.5" style="1" customWidth="1"/>
    <col min="955" max="955" width="6.375" style="1" customWidth="1"/>
    <col min="956" max="956" width="6.5" style="1" customWidth="1"/>
    <col min="957" max="957" width="6.375" style="1" customWidth="1"/>
    <col min="958" max="958" width="7.875" style="1" customWidth="1"/>
    <col min="959" max="959" width="7.75" style="1" customWidth="1"/>
    <col min="960" max="963" width="6.5" style="1" customWidth="1"/>
    <col min="964" max="964" width="6.875" style="1" customWidth="1"/>
    <col min="965" max="965" width="8.75" style="1"/>
    <col min="966" max="966" width="6.125" style="1" customWidth="1"/>
    <col min="967" max="967" width="7.5" style="1" customWidth="1"/>
    <col min="968" max="968" width="7.625" style="1" customWidth="1"/>
    <col min="969" max="969" width="7.75" style="1" customWidth="1"/>
    <col min="970" max="970" width="10.125" style="1" bestFit="1" customWidth="1"/>
    <col min="971" max="971" width="12" style="1" customWidth="1"/>
    <col min="972" max="972" width="10.25" style="1" bestFit="1" customWidth="1"/>
    <col min="973" max="973" width="8.75" style="1" bestFit="1" customWidth="1"/>
    <col min="974" max="974" width="7.75" style="1" customWidth="1"/>
    <col min="975" max="975" width="9.125" style="1" customWidth="1"/>
    <col min="976" max="976" width="9.875" style="1" customWidth="1"/>
    <col min="977" max="977" width="7.75" style="1" customWidth="1"/>
    <col min="978" max="978" width="9.375" style="1" customWidth="1"/>
    <col min="979" max="979" width="8.75" style="1"/>
    <col min="980" max="980" width="5.875" style="1" customWidth="1"/>
    <col min="981" max="981" width="7.125" style="1" customWidth="1"/>
    <col min="982" max="982" width="8.125" style="1" customWidth="1"/>
    <col min="983" max="983" width="10.25" style="1" customWidth="1"/>
    <col min="984" max="1204" width="8.75" style="1"/>
    <col min="1205" max="1205" width="36.875" style="1" bestFit="1" customWidth="1"/>
    <col min="1206" max="1206" width="7.125" style="1" customWidth="1"/>
    <col min="1207" max="1207" width="6" style="1" customWidth="1"/>
    <col min="1208" max="1208" width="5.75" style="1" customWidth="1"/>
    <col min="1209" max="1209" width="10.5" style="1" customWidth="1"/>
    <col min="1210" max="1210" width="7.5" style="1" customWidth="1"/>
    <col min="1211" max="1211" width="6.375" style="1" customWidth="1"/>
    <col min="1212" max="1212" width="6.5" style="1" customWidth="1"/>
    <col min="1213" max="1213" width="6.375" style="1" customWidth="1"/>
    <col min="1214" max="1214" width="7.875" style="1" customWidth="1"/>
    <col min="1215" max="1215" width="7.75" style="1" customWidth="1"/>
    <col min="1216" max="1219" width="6.5" style="1" customWidth="1"/>
    <col min="1220" max="1220" width="6.875" style="1" customWidth="1"/>
    <col min="1221" max="1221" width="8.75" style="1"/>
    <col min="1222" max="1222" width="6.125" style="1" customWidth="1"/>
    <col min="1223" max="1223" width="7.5" style="1" customWidth="1"/>
    <col min="1224" max="1224" width="7.625" style="1" customWidth="1"/>
    <col min="1225" max="1225" width="7.75" style="1" customWidth="1"/>
    <col min="1226" max="1226" width="10.125" style="1" bestFit="1" customWidth="1"/>
    <col min="1227" max="1227" width="12" style="1" customWidth="1"/>
    <col min="1228" max="1228" width="10.25" style="1" bestFit="1" customWidth="1"/>
    <col min="1229" max="1229" width="8.75" style="1" bestFit="1" customWidth="1"/>
    <col min="1230" max="1230" width="7.75" style="1" customWidth="1"/>
    <col min="1231" max="1231" width="9.125" style="1" customWidth="1"/>
    <col min="1232" max="1232" width="9.875" style="1" customWidth="1"/>
    <col min="1233" max="1233" width="7.75" style="1" customWidth="1"/>
    <col min="1234" max="1234" width="9.375" style="1" customWidth="1"/>
    <col min="1235" max="1235" width="8.75" style="1"/>
    <col min="1236" max="1236" width="5.875" style="1" customWidth="1"/>
    <col min="1237" max="1237" width="7.125" style="1" customWidth="1"/>
    <col min="1238" max="1238" width="8.125" style="1" customWidth="1"/>
    <col min="1239" max="1239" width="10.25" style="1" customWidth="1"/>
    <col min="1240" max="1460" width="8.75" style="1"/>
    <col min="1461" max="1461" width="36.875" style="1" bestFit="1" customWidth="1"/>
    <col min="1462" max="1462" width="7.125" style="1" customWidth="1"/>
    <col min="1463" max="1463" width="6" style="1" customWidth="1"/>
    <col min="1464" max="1464" width="5.75" style="1" customWidth="1"/>
    <col min="1465" max="1465" width="10.5" style="1" customWidth="1"/>
    <col min="1466" max="1466" width="7.5" style="1" customWidth="1"/>
    <col min="1467" max="1467" width="6.375" style="1" customWidth="1"/>
    <col min="1468" max="1468" width="6.5" style="1" customWidth="1"/>
    <col min="1469" max="1469" width="6.375" style="1" customWidth="1"/>
    <col min="1470" max="1470" width="7.875" style="1" customWidth="1"/>
    <col min="1471" max="1471" width="7.75" style="1" customWidth="1"/>
    <col min="1472" max="1475" width="6.5" style="1" customWidth="1"/>
    <col min="1476" max="1476" width="6.875" style="1" customWidth="1"/>
    <col min="1477" max="1477" width="8.75" style="1"/>
    <col min="1478" max="1478" width="6.125" style="1" customWidth="1"/>
    <col min="1479" max="1479" width="7.5" style="1" customWidth="1"/>
    <col min="1480" max="1480" width="7.625" style="1" customWidth="1"/>
    <col min="1481" max="1481" width="7.75" style="1" customWidth="1"/>
    <col min="1482" max="1482" width="10.125" style="1" bestFit="1" customWidth="1"/>
    <col min="1483" max="1483" width="12" style="1" customWidth="1"/>
    <col min="1484" max="1484" width="10.25" style="1" bestFit="1" customWidth="1"/>
    <col min="1485" max="1485" width="8.75" style="1" bestFit="1" customWidth="1"/>
    <col min="1486" max="1486" width="7.75" style="1" customWidth="1"/>
    <col min="1487" max="1487" width="9.125" style="1" customWidth="1"/>
    <col min="1488" max="1488" width="9.875" style="1" customWidth="1"/>
    <col min="1489" max="1489" width="7.75" style="1" customWidth="1"/>
    <col min="1490" max="1490" width="9.375" style="1" customWidth="1"/>
    <col min="1491" max="1491" width="8.75" style="1"/>
    <col min="1492" max="1492" width="5.875" style="1" customWidth="1"/>
    <col min="1493" max="1493" width="7.125" style="1" customWidth="1"/>
    <col min="1494" max="1494" width="8.125" style="1" customWidth="1"/>
    <col min="1495" max="1495" width="10.25" style="1" customWidth="1"/>
    <col min="1496" max="1716" width="8.75" style="1"/>
    <col min="1717" max="1717" width="36.875" style="1" bestFit="1" customWidth="1"/>
    <col min="1718" max="1718" width="7.125" style="1" customWidth="1"/>
    <col min="1719" max="1719" width="6" style="1" customWidth="1"/>
    <col min="1720" max="1720" width="5.75" style="1" customWidth="1"/>
    <col min="1721" max="1721" width="10.5" style="1" customWidth="1"/>
    <col min="1722" max="1722" width="7.5" style="1" customWidth="1"/>
    <col min="1723" max="1723" width="6.375" style="1" customWidth="1"/>
    <col min="1724" max="1724" width="6.5" style="1" customWidth="1"/>
    <col min="1725" max="1725" width="6.375" style="1" customWidth="1"/>
    <col min="1726" max="1726" width="7.875" style="1" customWidth="1"/>
    <col min="1727" max="1727" width="7.75" style="1" customWidth="1"/>
    <col min="1728" max="1731" width="6.5" style="1" customWidth="1"/>
    <col min="1732" max="1732" width="6.875" style="1" customWidth="1"/>
    <col min="1733" max="1733" width="8.75" style="1"/>
    <col min="1734" max="1734" width="6.125" style="1" customWidth="1"/>
    <col min="1735" max="1735" width="7.5" style="1" customWidth="1"/>
    <col min="1736" max="1736" width="7.625" style="1" customWidth="1"/>
    <col min="1737" max="1737" width="7.75" style="1" customWidth="1"/>
    <col min="1738" max="1738" width="10.125" style="1" bestFit="1" customWidth="1"/>
    <col min="1739" max="1739" width="12" style="1" customWidth="1"/>
    <col min="1740" max="1740" width="10.25" style="1" bestFit="1" customWidth="1"/>
    <col min="1741" max="1741" width="8.75" style="1" bestFit="1" customWidth="1"/>
    <col min="1742" max="1742" width="7.75" style="1" customWidth="1"/>
    <col min="1743" max="1743" width="9.125" style="1" customWidth="1"/>
    <col min="1744" max="1744" width="9.875" style="1" customWidth="1"/>
    <col min="1745" max="1745" width="7.75" style="1" customWidth="1"/>
    <col min="1746" max="1746" width="9.375" style="1" customWidth="1"/>
    <col min="1747" max="1747" width="8.75" style="1"/>
    <col min="1748" max="1748" width="5.875" style="1" customWidth="1"/>
    <col min="1749" max="1749" width="7.125" style="1" customWidth="1"/>
    <col min="1750" max="1750" width="8.125" style="1" customWidth="1"/>
    <col min="1751" max="1751" width="10.25" style="1" customWidth="1"/>
    <col min="1752" max="1972" width="8.75" style="1"/>
    <col min="1973" max="1973" width="36.875" style="1" bestFit="1" customWidth="1"/>
    <col min="1974" max="1974" width="7.125" style="1" customWidth="1"/>
    <col min="1975" max="1975" width="6" style="1" customWidth="1"/>
    <col min="1976" max="1976" width="5.75" style="1" customWidth="1"/>
    <col min="1977" max="1977" width="10.5" style="1" customWidth="1"/>
    <col min="1978" max="1978" width="7.5" style="1" customWidth="1"/>
    <col min="1979" max="1979" width="6.375" style="1" customWidth="1"/>
    <col min="1980" max="1980" width="6.5" style="1" customWidth="1"/>
    <col min="1981" max="1981" width="6.375" style="1" customWidth="1"/>
    <col min="1982" max="1982" width="7.875" style="1" customWidth="1"/>
    <col min="1983" max="1983" width="7.75" style="1" customWidth="1"/>
    <col min="1984" max="1987" width="6.5" style="1" customWidth="1"/>
    <col min="1988" max="1988" width="6.875" style="1" customWidth="1"/>
    <col min="1989" max="1989" width="8.75" style="1"/>
    <col min="1990" max="1990" width="6.125" style="1" customWidth="1"/>
    <col min="1991" max="1991" width="7.5" style="1" customWidth="1"/>
    <col min="1992" max="1992" width="7.625" style="1" customWidth="1"/>
    <col min="1993" max="1993" width="7.75" style="1" customWidth="1"/>
    <col min="1994" max="1994" width="10.125" style="1" bestFit="1" customWidth="1"/>
    <col min="1995" max="1995" width="12" style="1" customWidth="1"/>
    <col min="1996" max="1996" width="10.25" style="1" bestFit="1" customWidth="1"/>
    <col min="1997" max="1997" width="8.75" style="1" bestFit="1" customWidth="1"/>
    <col min="1998" max="1998" width="7.75" style="1" customWidth="1"/>
    <col min="1999" max="1999" width="9.125" style="1" customWidth="1"/>
    <col min="2000" max="2000" width="9.875" style="1" customWidth="1"/>
    <col min="2001" max="2001" width="7.75" style="1" customWidth="1"/>
    <col min="2002" max="2002" width="9.375" style="1" customWidth="1"/>
    <col min="2003" max="2003" width="8.75" style="1"/>
    <col min="2004" max="2004" width="5.875" style="1" customWidth="1"/>
    <col min="2005" max="2005" width="7.125" style="1" customWidth="1"/>
    <col min="2006" max="2006" width="8.125" style="1" customWidth="1"/>
    <col min="2007" max="2007" width="10.25" style="1" customWidth="1"/>
    <col min="2008" max="2228" width="8.75" style="1"/>
    <col min="2229" max="2229" width="36.875" style="1" bestFit="1" customWidth="1"/>
    <col min="2230" max="2230" width="7.125" style="1" customWidth="1"/>
    <col min="2231" max="2231" width="6" style="1" customWidth="1"/>
    <col min="2232" max="2232" width="5.75" style="1" customWidth="1"/>
    <col min="2233" max="2233" width="10.5" style="1" customWidth="1"/>
    <col min="2234" max="2234" width="7.5" style="1" customWidth="1"/>
    <col min="2235" max="2235" width="6.375" style="1" customWidth="1"/>
    <col min="2236" max="2236" width="6.5" style="1" customWidth="1"/>
    <col min="2237" max="2237" width="6.375" style="1" customWidth="1"/>
    <col min="2238" max="2238" width="7.875" style="1" customWidth="1"/>
    <col min="2239" max="2239" width="7.75" style="1" customWidth="1"/>
    <col min="2240" max="2243" width="6.5" style="1" customWidth="1"/>
    <col min="2244" max="2244" width="6.875" style="1" customWidth="1"/>
    <col min="2245" max="2245" width="8.75" style="1"/>
    <col min="2246" max="2246" width="6.125" style="1" customWidth="1"/>
    <col min="2247" max="2247" width="7.5" style="1" customWidth="1"/>
    <col min="2248" max="2248" width="7.625" style="1" customWidth="1"/>
    <col min="2249" max="2249" width="7.75" style="1" customWidth="1"/>
    <col min="2250" max="2250" width="10.125" style="1" bestFit="1" customWidth="1"/>
    <col min="2251" max="2251" width="12" style="1" customWidth="1"/>
    <col min="2252" max="2252" width="10.25" style="1" bestFit="1" customWidth="1"/>
    <col min="2253" max="2253" width="8.75" style="1" bestFit="1" customWidth="1"/>
    <col min="2254" max="2254" width="7.75" style="1" customWidth="1"/>
    <col min="2255" max="2255" width="9.125" style="1" customWidth="1"/>
    <col min="2256" max="2256" width="9.875" style="1" customWidth="1"/>
    <col min="2257" max="2257" width="7.75" style="1" customWidth="1"/>
    <col min="2258" max="2258" width="9.375" style="1" customWidth="1"/>
    <col min="2259" max="2259" width="8.75" style="1"/>
    <col min="2260" max="2260" width="5.875" style="1" customWidth="1"/>
    <col min="2261" max="2261" width="7.125" style="1" customWidth="1"/>
    <col min="2262" max="2262" width="8.125" style="1" customWidth="1"/>
    <col min="2263" max="2263" width="10.25" style="1" customWidth="1"/>
    <col min="2264" max="2484" width="8.75" style="1"/>
    <col min="2485" max="2485" width="36.875" style="1" bestFit="1" customWidth="1"/>
    <col min="2486" max="2486" width="7.125" style="1" customWidth="1"/>
    <col min="2487" max="2487" width="6" style="1" customWidth="1"/>
    <col min="2488" max="2488" width="5.75" style="1" customWidth="1"/>
    <col min="2489" max="2489" width="10.5" style="1" customWidth="1"/>
    <col min="2490" max="2490" width="7.5" style="1" customWidth="1"/>
    <col min="2491" max="2491" width="6.375" style="1" customWidth="1"/>
    <col min="2492" max="2492" width="6.5" style="1" customWidth="1"/>
    <col min="2493" max="2493" width="6.375" style="1" customWidth="1"/>
    <col min="2494" max="2494" width="7.875" style="1" customWidth="1"/>
    <col min="2495" max="2495" width="7.75" style="1" customWidth="1"/>
    <col min="2496" max="2499" width="6.5" style="1" customWidth="1"/>
    <col min="2500" max="2500" width="6.875" style="1" customWidth="1"/>
    <col min="2501" max="2501" width="8.75" style="1"/>
    <col min="2502" max="2502" width="6.125" style="1" customWidth="1"/>
    <col min="2503" max="2503" width="7.5" style="1" customWidth="1"/>
    <col min="2504" max="2504" width="7.625" style="1" customWidth="1"/>
    <col min="2505" max="2505" width="7.75" style="1" customWidth="1"/>
    <col min="2506" max="2506" width="10.125" style="1" bestFit="1" customWidth="1"/>
    <col min="2507" max="2507" width="12" style="1" customWidth="1"/>
    <col min="2508" max="2508" width="10.25" style="1" bestFit="1" customWidth="1"/>
    <col min="2509" max="2509" width="8.75" style="1" bestFit="1" customWidth="1"/>
    <col min="2510" max="2510" width="7.75" style="1" customWidth="1"/>
    <col min="2511" max="2511" width="9.125" style="1" customWidth="1"/>
    <col min="2512" max="2512" width="9.875" style="1" customWidth="1"/>
    <col min="2513" max="2513" width="7.75" style="1" customWidth="1"/>
    <col min="2514" max="2514" width="9.375" style="1" customWidth="1"/>
    <col min="2515" max="2515" width="8.75" style="1"/>
    <col min="2516" max="2516" width="5.875" style="1" customWidth="1"/>
    <col min="2517" max="2517" width="7.125" style="1" customWidth="1"/>
    <col min="2518" max="2518" width="8.125" style="1" customWidth="1"/>
    <col min="2519" max="2519" width="10.25" style="1" customWidth="1"/>
    <col min="2520" max="2740" width="8.75" style="1"/>
    <col min="2741" max="2741" width="36.875" style="1" bestFit="1" customWidth="1"/>
    <col min="2742" max="2742" width="7.125" style="1" customWidth="1"/>
    <col min="2743" max="2743" width="6" style="1" customWidth="1"/>
    <col min="2744" max="2744" width="5.75" style="1" customWidth="1"/>
    <col min="2745" max="2745" width="10.5" style="1" customWidth="1"/>
    <col min="2746" max="2746" width="7.5" style="1" customWidth="1"/>
    <col min="2747" max="2747" width="6.375" style="1" customWidth="1"/>
    <col min="2748" max="2748" width="6.5" style="1" customWidth="1"/>
    <col min="2749" max="2749" width="6.375" style="1" customWidth="1"/>
    <col min="2750" max="2750" width="7.875" style="1" customWidth="1"/>
    <col min="2751" max="2751" width="7.75" style="1" customWidth="1"/>
    <col min="2752" max="2755" width="6.5" style="1" customWidth="1"/>
    <col min="2756" max="2756" width="6.875" style="1" customWidth="1"/>
    <col min="2757" max="2757" width="8.75" style="1"/>
    <col min="2758" max="2758" width="6.125" style="1" customWidth="1"/>
    <col min="2759" max="2759" width="7.5" style="1" customWidth="1"/>
    <col min="2760" max="2760" width="7.625" style="1" customWidth="1"/>
    <col min="2761" max="2761" width="7.75" style="1" customWidth="1"/>
    <col min="2762" max="2762" width="10.125" style="1" bestFit="1" customWidth="1"/>
    <col min="2763" max="2763" width="12" style="1" customWidth="1"/>
    <col min="2764" max="2764" width="10.25" style="1" bestFit="1" customWidth="1"/>
    <col min="2765" max="2765" width="8.75" style="1" bestFit="1" customWidth="1"/>
    <col min="2766" max="2766" width="7.75" style="1" customWidth="1"/>
    <col min="2767" max="2767" width="9.125" style="1" customWidth="1"/>
    <col min="2768" max="2768" width="9.875" style="1" customWidth="1"/>
    <col min="2769" max="2769" width="7.75" style="1" customWidth="1"/>
    <col min="2770" max="2770" width="9.375" style="1" customWidth="1"/>
    <col min="2771" max="2771" width="8.75" style="1"/>
    <col min="2772" max="2772" width="5.875" style="1" customWidth="1"/>
    <col min="2773" max="2773" width="7.125" style="1" customWidth="1"/>
    <col min="2774" max="2774" width="8.125" style="1" customWidth="1"/>
    <col min="2775" max="2775" width="10.25" style="1" customWidth="1"/>
    <col min="2776" max="2996" width="8.75" style="1"/>
    <col min="2997" max="2997" width="36.875" style="1" bestFit="1" customWidth="1"/>
    <col min="2998" max="2998" width="7.125" style="1" customWidth="1"/>
    <col min="2999" max="2999" width="6" style="1" customWidth="1"/>
    <col min="3000" max="3000" width="5.75" style="1" customWidth="1"/>
    <col min="3001" max="3001" width="10.5" style="1" customWidth="1"/>
    <col min="3002" max="3002" width="7.5" style="1" customWidth="1"/>
    <col min="3003" max="3003" width="6.375" style="1" customWidth="1"/>
    <col min="3004" max="3004" width="6.5" style="1" customWidth="1"/>
    <col min="3005" max="3005" width="6.375" style="1" customWidth="1"/>
    <col min="3006" max="3006" width="7.875" style="1" customWidth="1"/>
    <col min="3007" max="3007" width="7.75" style="1" customWidth="1"/>
    <col min="3008" max="3011" width="6.5" style="1" customWidth="1"/>
    <col min="3012" max="3012" width="6.875" style="1" customWidth="1"/>
    <col min="3013" max="3013" width="8.75" style="1"/>
    <col min="3014" max="3014" width="6.125" style="1" customWidth="1"/>
    <col min="3015" max="3015" width="7.5" style="1" customWidth="1"/>
    <col min="3016" max="3016" width="7.625" style="1" customWidth="1"/>
    <col min="3017" max="3017" width="7.75" style="1" customWidth="1"/>
    <col min="3018" max="3018" width="10.125" style="1" bestFit="1" customWidth="1"/>
    <col min="3019" max="3019" width="12" style="1" customWidth="1"/>
    <col min="3020" max="3020" width="10.25" style="1" bestFit="1" customWidth="1"/>
    <col min="3021" max="3021" width="8.75" style="1" bestFit="1" customWidth="1"/>
    <col min="3022" max="3022" width="7.75" style="1" customWidth="1"/>
    <col min="3023" max="3023" width="9.125" style="1" customWidth="1"/>
    <col min="3024" max="3024" width="9.875" style="1" customWidth="1"/>
    <col min="3025" max="3025" width="7.75" style="1" customWidth="1"/>
    <col min="3026" max="3026" width="9.375" style="1" customWidth="1"/>
    <col min="3027" max="3027" width="8.75" style="1"/>
    <col min="3028" max="3028" width="5.875" style="1" customWidth="1"/>
    <col min="3029" max="3029" width="7.125" style="1" customWidth="1"/>
    <col min="3030" max="3030" width="8.125" style="1" customWidth="1"/>
    <col min="3031" max="3031" width="10.25" style="1" customWidth="1"/>
    <col min="3032" max="3252" width="8.75" style="1"/>
    <col min="3253" max="3253" width="36.875" style="1" bestFit="1" customWidth="1"/>
    <col min="3254" max="3254" width="7.125" style="1" customWidth="1"/>
    <col min="3255" max="3255" width="6" style="1" customWidth="1"/>
    <col min="3256" max="3256" width="5.75" style="1" customWidth="1"/>
    <col min="3257" max="3257" width="10.5" style="1" customWidth="1"/>
    <col min="3258" max="3258" width="7.5" style="1" customWidth="1"/>
    <col min="3259" max="3259" width="6.375" style="1" customWidth="1"/>
    <col min="3260" max="3260" width="6.5" style="1" customWidth="1"/>
    <col min="3261" max="3261" width="6.375" style="1" customWidth="1"/>
    <col min="3262" max="3262" width="7.875" style="1" customWidth="1"/>
    <col min="3263" max="3263" width="7.75" style="1" customWidth="1"/>
    <col min="3264" max="3267" width="6.5" style="1" customWidth="1"/>
    <col min="3268" max="3268" width="6.875" style="1" customWidth="1"/>
    <col min="3269" max="3269" width="8.75" style="1"/>
    <col min="3270" max="3270" width="6.125" style="1" customWidth="1"/>
    <col min="3271" max="3271" width="7.5" style="1" customWidth="1"/>
    <col min="3272" max="3272" width="7.625" style="1" customWidth="1"/>
    <col min="3273" max="3273" width="7.75" style="1" customWidth="1"/>
    <col min="3274" max="3274" width="10.125" style="1" bestFit="1" customWidth="1"/>
    <col min="3275" max="3275" width="12" style="1" customWidth="1"/>
    <col min="3276" max="3276" width="10.25" style="1" bestFit="1" customWidth="1"/>
    <col min="3277" max="3277" width="8.75" style="1" bestFit="1" customWidth="1"/>
    <col min="3278" max="3278" width="7.75" style="1" customWidth="1"/>
    <col min="3279" max="3279" width="9.125" style="1" customWidth="1"/>
    <col min="3280" max="3280" width="9.875" style="1" customWidth="1"/>
    <col min="3281" max="3281" width="7.75" style="1" customWidth="1"/>
    <col min="3282" max="3282" width="9.375" style="1" customWidth="1"/>
    <col min="3283" max="3283" width="8.75" style="1"/>
    <col min="3284" max="3284" width="5.875" style="1" customWidth="1"/>
    <col min="3285" max="3285" width="7.125" style="1" customWidth="1"/>
    <col min="3286" max="3286" width="8.125" style="1" customWidth="1"/>
    <col min="3287" max="3287" width="10.25" style="1" customWidth="1"/>
    <col min="3288" max="3508" width="8.75" style="1"/>
    <col min="3509" max="3509" width="36.875" style="1" bestFit="1" customWidth="1"/>
    <col min="3510" max="3510" width="7.125" style="1" customWidth="1"/>
    <col min="3511" max="3511" width="6" style="1" customWidth="1"/>
    <col min="3512" max="3512" width="5.75" style="1" customWidth="1"/>
    <col min="3513" max="3513" width="10.5" style="1" customWidth="1"/>
    <col min="3514" max="3514" width="7.5" style="1" customWidth="1"/>
    <col min="3515" max="3515" width="6.375" style="1" customWidth="1"/>
    <col min="3516" max="3516" width="6.5" style="1" customWidth="1"/>
    <col min="3517" max="3517" width="6.375" style="1" customWidth="1"/>
    <col min="3518" max="3518" width="7.875" style="1" customWidth="1"/>
    <col min="3519" max="3519" width="7.75" style="1" customWidth="1"/>
    <col min="3520" max="3523" width="6.5" style="1" customWidth="1"/>
    <col min="3524" max="3524" width="6.875" style="1" customWidth="1"/>
    <col min="3525" max="3525" width="8.75" style="1"/>
    <col min="3526" max="3526" width="6.125" style="1" customWidth="1"/>
    <col min="3527" max="3527" width="7.5" style="1" customWidth="1"/>
    <col min="3528" max="3528" width="7.625" style="1" customWidth="1"/>
    <col min="3529" max="3529" width="7.75" style="1" customWidth="1"/>
    <col min="3530" max="3530" width="10.125" style="1" bestFit="1" customWidth="1"/>
    <col min="3531" max="3531" width="12" style="1" customWidth="1"/>
    <col min="3532" max="3532" width="10.25" style="1" bestFit="1" customWidth="1"/>
    <col min="3533" max="3533" width="8.75" style="1" bestFit="1" customWidth="1"/>
    <col min="3534" max="3534" width="7.75" style="1" customWidth="1"/>
    <col min="3535" max="3535" width="9.125" style="1" customWidth="1"/>
    <col min="3536" max="3536" width="9.875" style="1" customWidth="1"/>
    <col min="3537" max="3537" width="7.75" style="1" customWidth="1"/>
    <col min="3538" max="3538" width="9.375" style="1" customWidth="1"/>
    <col min="3539" max="3539" width="8.75" style="1"/>
    <col min="3540" max="3540" width="5.875" style="1" customWidth="1"/>
    <col min="3541" max="3541" width="7.125" style="1" customWidth="1"/>
    <col min="3542" max="3542" width="8.125" style="1" customWidth="1"/>
    <col min="3543" max="3543" width="10.25" style="1" customWidth="1"/>
    <col min="3544" max="3764" width="8.75" style="1"/>
    <col min="3765" max="3765" width="36.875" style="1" bestFit="1" customWidth="1"/>
    <col min="3766" max="3766" width="7.125" style="1" customWidth="1"/>
    <col min="3767" max="3767" width="6" style="1" customWidth="1"/>
    <col min="3768" max="3768" width="5.75" style="1" customWidth="1"/>
    <col min="3769" max="3769" width="10.5" style="1" customWidth="1"/>
    <col min="3770" max="3770" width="7.5" style="1" customWidth="1"/>
    <col min="3771" max="3771" width="6.375" style="1" customWidth="1"/>
    <col min="3772" max="3772" width="6.5" style="1" customWidth="1"/>
    <col min="3773" max="3773" width="6.375" style="1" customWidth="1"/>
    <col min="3774" max="3774" width="7.875" style="1" customWidth="1"/>
    <col min="3775" max="3775" width="7.75" style="1" customWidth="1"/>
    <col min="3776" max="3779" width="6.5" style="1" customWidth="1"/>
    <col min="3780" max="3780" width="6.875" style="1" customWidth="1"/>
    <col min="3781" max="3781" width="8.75" style="1"/>
    <col min="3782" max="3782" width="6.125" style="1" customWidth="1"/>
    <col min="3783" max="3783" width="7.5" style="1" customWidth="1"/>
    <col min="3784" max="3784" width="7.625" style="1" customWidth="1"/>
    <col min="3785" max="3785" width="7.75" style="1" customWidth="1"/>
    <col min="3786" max="3786" width="10.125" style="1" bestFit="1" customWidth="1"/>
    <col min="3787" max="3787" width="12" style="1" customWidth="1"/>
    <col min="3788" max="3788" width="10.25" style="1" bestFit="1" customWidth="1"/>
    <col min="3789" max="3789" width="8.75" style="1" bestFit="1" customWidth="1"/>
    <col min="3790" max="3790" width="7.75" style="1" customWidth="1"/>
    <col min="3791" max="3791" width="9.125" style="1" customWidth="1"/>
    <col min="3792" max="3792" width="9.875" style="1" customWidth="1"/>
    <col min="3793" max="3793" width="7.75" style="1" customWidth="1"/>
    <col min="3794" max="3794" width="9.375" style="1" customWidth="1"/>
    <col min="3795" max="3795" width="8.75" style="1"/>
    <col min="3796" max="3796" width="5.875" style="1" customWidth="1"/>
    <col min="3797" max="3797" width="7.125" style="1" customWidth="1"/>
    <col min="3798" max="3798" width="8.125" style="1" customWidth="1"/>
    <col min="3799" max="3799" width="10.25" style="1" customWidth="1"/>
    <col min="3800" max="4020" width="8.75" style="1"/>
    <col min="4021" max="4021" width="36.875" style="1" bestFit="1" customWidth="1"/>
    <col min="4022" max="4022" width="7.125" style="1" customWidth="1"/>
    <col min="4023" max="4023" width="6" style="1" customWidth="1"/>
    <col min="4024" max="4024" width="5.75" style="1" customWidth="1"/>
    <col min="4025" max="4025" width="10.5" style="1" customWidth="1"/>
    <col min="4026" max="4026" width="7.5" style="1" customWidth="1"/>
    <col min="4027" max="4027" width="6.375" style="1" customWidth="1"/>
    <col min="4028" max="4028" width="6.5" style="1" customWidth="1"/>
    <col min="4029" max="4029" width="6.375" style="1" customWidth="1"/>
    <col min="4030" max="4030" width="7.875" style="1" customWidth="1"/>
    <col min="4031" max="4031" width="7.75" style="1" customWidth="1"/>
    <col min="4032" max="4035" width="6.5" style="1" customWidth="1"/>
    <col min="4036" max="4036" width="6.875" style="1" customWidth="1"/>
    <col min="4037" max="4037" width="8.75" style="1"/>
    <col min="4038" max="4038" width="6.125" style="1" customWidth="1"/>
    <col min="4039" max="4039" width="7.5" style="1" customWidth="1"/>
    <col min="4040" max="4040" width="7.625" style="1" customWidth="1"/>
    <col min="4041" max="4041" width="7.75" style="1" customWidth="1"/>
    <col min="4042" max="4042" width="10.125" style="1" bestFit="1" customWidth="1"/>
    <col min="4043" max="4043" width="12" style="1" customWidth="1"/>
    <col min="4044" max="4044" width="10.25" style="1" bestFit="1" customWidth="1"/>
    <col min="4045" max="4045" width="8.75" style="1" bestFit="1" customWidth="1"/>
    <col min="4046" max="4046" width="7.75" style="1" customWidth="1"/>
    <col min="4047" max="4047" width="9.125" style="1" customWidth="1"/>
    <col min="4048" max="4048" width="9.875" style="1" customWidth="1"/>
    <col min="4049" max="4049" width="7.75" style="1" customWidth="1"/>
    <col min="4050" max="4050" width="9.375" style="1" customWidth="1"/>
    <col min="4051" max="4051" width="8.75" style="1"/>
    <col min="4052" max="4052" width="5.875" style="1" customWidth="1"/>
    <col min="4053" max="4053" width="7.125" style="1" customWidth="1"/>
    <col min="4054" max="4054" width="8.125" style="1" customWidth="1"/>
    <col min="4055" max="4055" width="10.25" style="1" customWidth="1"/>
    <col min="4056" max="4276" width="8.75" style="1"/>
    <col min="4277" max="4277" width="36.875" style="1" bestFit="1" customWidth="1"/>
    <col min="4278" max="4278" width="7.125" style="1" customWidth="1"/>
    <col min="4279" max="4279" width="6" style="1" customWidth="1"/>
    <col min="4280" max="4280" width="5.75" style="1" customWidth="1"/>
    <col min="4281" max="4281" width="10.5" style="1" customWidth="1"/>
    <col min="4282" max="4282" width="7.5" style="1" customWidth="1"/>
    <col min="4283" max="4283" width="6.375" style="1" customWidth="1"/>
    <col min="4284" max="4284" width="6.5" style="1" customWidth="1"/>
    <col min="4285" max="4285" width="6.375" style="1" customWidth="1"/>
    <col min="4286" max="4286" width="7.875" style="1" customWidth="1"/>
    <col min="4287" max="4287" width="7.75" style="1" customWidth="1"/>
    <col min="4288" max="4291" width="6.5" style="1" customWidth="1"/>
    <col min="4292" max="4292" width="6.875" style="1" customWidth="1"/>
    <col min="4293" max="4293" width="8.75" style="1"/>
    <col min="4294" max="4294" width="6.125" style="1" customWidth="1"/>
    <col min="4295" max="4295" width="7.5" style="1" customWidth="1"/>
    <col min="4296" max="4296" width="7.625" style="1" customWidth="1"/>
    <col min="4297" max="4297" width="7.75" style="1" customWidth="1"/>
    <col min="4298" max="4298" width="10.125" style="1" bestFit="1" customWidth="1"/>
    <col min="4299" max="4299" width="12" style="1" customWidth="1"/>
    <col min="4300" max="4300" width="10.25" style="1" bestFit="1" customWidth="1"/>
    <col min="4301" max="4301" width="8.75" style="1" bestFit="1" customWidth="1"/>
    <col min="4302" max="4302" width="7.75" style="1" customWidth="1"/>
    <col min="4303" max="4303" width="9.125" style="1" customWidth="1"/>
    <col min="4304" max="4304" width="9.875" style="1" customWidth="1"/>
    <col min="4305" max="4305" width="7.75" style="1" customWidth="1"/>
    <col min="4306" max="4306" width="9.375" style="1" customWidth="1"/>
    <col min="4307" max="4307" width="8.75" style="1"/>
    <col min="4308" max="4308" width="5.875" style="1" customWidth="1"/>
    <col min="4309" max="4309" width="7.125" style="1" customWidth="1"/>
    <col min="4310" max="4310" width="8.125" style="1" customWidth="1"/>
    <col min="4311" max="4311" width="10.25" style="1" customWidth="1"/>
    <col min="4312" max="4532" width="8.75" style="1"/>
    <col min="4533" max="4533" width="36.875" style="1" bestFit="1" customWidth="1"/>
    <col min="4534" max="4534" width="7.125" style="1" customWidth="1"/>
    <col min="4535" max="4535" width="6" style="1" customWidth="1"/>
    <col min="4536" max="4536" width="5.75" style="1" customWidth="1"/>
    <col min="4537" max="4537" width="10.5" style="1" customWidth="1"/>
    <col min="4538" max="4538" width="7.5" style="1" customWidth="1"/>
    <col min="4539" max="4539" width="6.375" style="1" customWidth="1"/>
    <col min="4540" max="4540" width="6.5" style="1" customWidth="1"/>
    <col min="4541" max="4541" width="6.375" style="1" customWidth="1"/>
    <col min="4542" max="4542" width="7.875" style="1" customWidth="1"/>
    <col min="4543" max="4543" width="7.75" style="1" customWidth="1"/>
    <col min="4544" max="4547" width="6.5" style="1" customWidth="1"/>
    <col min="4548" max="4548" width="6.875" style="1" customWidth="1"/>
    <col min="4549" max="4549" width="8.75" style="1"/>
    <col min="4550" max="4550" width="6.125" style="1" customWidth="1"/>
    <col min="4551" max="4551" width="7.5" style="1" customWidth="1"/>
    <col min="4552" max="4552" width="7.625" style="1" customWidth="1"/>
    <col min="4553" max="4553" width="7.75" style="1" customWidth="1"/>
    <col min="4554" max="4554" width="10.125" style="1" bestFit="1" customWidth="1"/>
    <col min="4555" max="4555" width="12" style="1" customWidth="1"/>
    <col min="4556" max="4556" width="10.25" style="1" bestFit="1" customWidth="1"/>
    <col min="4557" max="4557" width="8.75" style="1" bestFit="1" customWidth="1"/>
    <col min="4558" max="4558" width="7.75" style="1" customWidth="1"/>
    <col min="4559" max="4559" width="9.125" style="1" customWidth="1"/>
    <col min="4560" max="4560" width="9.875" style="1" customWidth="1"/>
    <col min="4561" max="4561" width="7.75" style="1" customWidth="1"/>
    <col min="4562" max="4562" width="9.375" style="1" customWidth="1"/>
    <col min="4563" max="4563" width="8.75" style="1"/>
    <col min="4564" max="4564" width="5.875" style="1" customWidth="1"/>
    <col min="4565" max="4565" width="7.125" style="1" customWidth="1"/>
    <col min="4566" max="4566" width="8.125" style="1" customWidth="1"/>
    <col min="4567" max="4567" width="10.25" style="1" customWidth="1"/>
    <col min="4568" max="4788" width="8.75" style="1"/>
    <col min="4789" max="4789" width="36.875" style="1" bestFit="1" customWidth="1"/>
    <col min="4790" max="4790" width="7.125" style="1" customWidth="1"/>
    <col min="4791" max="4791" width="6" style="1" customWidth="1"/>
    <col min="4792" max="4792" width="5.75" style="1" customWidth="1"/>
    <col min="4793" max="4793" width="10.5" style="1" customWidth="1"/>
    <col min="4794" max="4794" width="7.5" style="1" customWidth="1"/>
    <col min="4795" max="4795" width="6.375" style="1" customWidth="1"/>
    <col min="4796" max="4796" width="6.5" style="1" customWidth="1"/>
    <col min="4797" max="4797" width="6.375" style="1" customWidth="1"/>
    <col min="4798" max="4798" width="7.875" style="1" customWidth="1"/>
    <col min="4799" max="4799" width="7.75" style="1" customWidth="1"/>
    <col min="4800" max="4803" width="6.5" style="1" customWidth="1"/>
    <col min="4804" max="4804" width="6.875" style="1" customWidth="1"/>
    <col min="4805" max="4805" width="8.75" style="1"/>
    <col min="4806" max="4806" width="6.125" style="1" customWidth="1"/>
    <col min="4807" max="4807" width="7.5" style="1" customWidth="1"/>
    <col min="4808" max="4808" width="7.625" style="1" customWidth="1"/>
    <col min="4809" max="4809" width="7.75" style="1" customWidth="1"/>
    <col min="4810" max="4810" width="10.125" style="1" bestFit="1" customWidth="1"/>
    <col min="4811" max="4811" width="12" style="1" customWidth="1"/>
    <col min="4812" max="4812" width="10.25" style="1" bestFit="1" customWidth="1"/>
    <col min="4813" max="4813" width="8.75" style="1" bestFit="1" customWidth="1"/>
    <col min="4814" max="4814" width="7.75" style="1" customWidth="1"/>
    <col min="4815" max="4815" width="9.125" style="1" customWidth="1"/>
    <col min="4816" max="4816" width="9.875" style="1" customWidth="1"/>
    <col min="4817" max="4817" width="7.75" style="1" customWidth="1"/>
    <col min="4818" max="4818" width="9.375" style="1" customWidth="1"/>
    <col min="4819" max="4819" width="8.75" style="1"/>
    <col min="4820" max="4820" width="5.875" style="1" customWidth="1"/>
    <col min="4821" max="4821" width="7.125" style="1" customWidth="1"/>
    <col min="4822" max="4822" width="8.125" style="1" customWidth="1"/>
    <col min="4823" max="4823" width="10.25" style="1" customWidth="1"/>
    <col min="4824" max="5044" width="8.75" style="1"/>
    <col min="5045" max="5045" width="36.875" style="1" bestFit="1" customWidth="1"/>
    <col min="5046" max="5046" width="7.125" style="1" customWidth="1"/>
    <col min="5047" max="5047" width="6" style="1" customWidth="1"/>
    <col min="5048" max="5048" width="5.75" style="1" customWidth="1"/>
    <col min="5049" max="5049" width="10.5" style="1" customWidth="1"/>
    <col min="5050" max="5050" width="7.5" style="1" customWidth="1"/>
    <col min="5051" max="5051" width="6.375" style="1" customWidth="1"/>
    <col min="5052" max="5052" width="6.5" style="1" customWidth="1"/>
    <col min="5053" max="5053" width="6.375" style="1" customWidth="1"/>
    <col min="5054" max="5054" width="7.875" style="1" customWidth="1"/>
    <col min="5055" max="5055" width="7.75" style="1" customWidth="1"/>
    <col min="5056" max="5059" width="6.5" style="1" customWidth="1"/>
    <col min="5060" max="5060" width="6.875" style="1" customWidth="1"/>
    <col min="5061" max="5061" width="8.75" style="1"/>
    <col min="5062" max="5062" width="6.125" style="1" customWidth="1"/>
    <col min="5063" max="5063" width="7.5" style="1" customWidth="1"/>
    <col min="5064" max="5064" width="7.625" style="1" customWidth="1"/>
    <col min="5065" max="5065" width="7.75" style="1" customWidth="1"/>
    <col min="5066" max="5066" width="10.125" style="1" bestFit="1" customWidth="1"/>
    <col min="5067" max="5067" width="12" style="1" customWidth="1"/>
    <col min="5068" max="5068" width="10.25" style="1" bestFit="1" customWidth="1"/>
    <col min="5069" max="5069" width="8.75" style="1" bestFit="1" customWidth="1"/>
    <col min="5070" max="5070" width="7.75" style="1" customWidth="1"/>
    <col min="5071" max="5071" width="9.125" style="1" customWidth="1"/>
    <col min="5072" max="5072" width="9.875" style="1" customWidth="1"/>
    <col min="5073" max="5073" width="7.75" style="1" customWidth="1"/>
    <col min="5074" max="5074" width="9.375" style="1" customWidth="1"/>
    <col min="5075" max="5075" width="8.75" style="1"/>
    <col min="5076" max="5076" width="5.875" style="1" customWidth="1"/>
    <col min="5077" max="5077" width="7.125" style="1" customWidth="1"/>
    <col min="5078" max="5078" width="8.125" style="1" customWidth="1"/>
    <col min="5079" max="5079" width="10.25" style="1" customWidth="1"/>
    <col min="5080" max="5300" width="8.75" style="1"/>
    <col min="5301" max="5301" width="36.875" style="1" bestFit="1" customWidth="1"/>
    <col min="5302" max="5302" width="7.125" style="1" customWidth="1"/>
    <col min="5303" max="5303" width="6" style="1" customWidth="1"/>
    <col min="5304" max="5304" width="5.75" style="1" customWidth="1"/>
    <col min="5305" max="5305" width="10.5" style="1" customWidth="1"/>
    <col min="5306" max="5306" width="7.5" style="1" customWidth="1"/>
    <col min="5307" max="5307" width="6.375" style="1" customWidth="1"/>
    <col min="5308" max="5308" width="6.5" style="1" customWidth="1"/>
    <col min="5309" max="5309" width="6.375" style="1" customWidth="1"/>
    <col min="5310" max="5310" width="7.875" style="1" customWidth="1"/>
    <col min="5311" max="5311" width="7.75" style="1" customWidth="1"/>
    <col min="5312" max="5315" width="6.5" style="1" customWidth="1"/>
    <col min="5316" max="5316" width="6.875" style="1" customWidth="1"/>
    <col min="5317" max="5317" width="8.75" style="1"/>
    <col min="5318" max="5318" width="6.125" style="1" customWidth="1"/>
    <col min="5319" max="5319" width="7.5" style="1" customWidth="1"/>
    <col min="5320" max="5320" width="7.625" style="1" customWidth="1"/>
    <col min="5321" max="5321" width="7.75" style="1" customWidth="1"/>
    <col min="5322" max="5322" width="10.125" style="1" bestFit="1" customWidth="1"/>
    <col min="5323" max="5323" width="12" style="1" customWidth="1"/>
    <col min="5324" max="5324" width="10.25" style="1" bestFit="1" customWidth="1"/>
    <col min="5325" max="5325" width="8.75" style="1" bestFit="1" customWidth="1"/>
    <col min="5326" max="5326" width="7.75" style="1" customWidth="1"/>
    <col min="5327" max="5327" width="9.125" style="1" customWidth="1"/>
    <col min="5328" max="5328" width="9.875" style="1" customWidth="1"/>
    <col min="5329" max="5329" width="7.75" style="1" customWidth="1"/>
    <col min="5330" max="5330" width="9.375" style="1" customWidth="1"/>
    <col min="5331" max="5331" width="8.75" style="1"/>
    <col min="5332" max="5332" width="5.875" style="1" customWidth="1"/>
    <col min="5333" max="5333" width="7.125" style="1" customWidth="1"/>
    <col min="5334" max="5334" width="8.125" style="1" customWidth="1"/>
    <col min="5335" max="5335" width="10.25" style="1" customWidth="1"/>
    <col min="5336" max="5556" width="8.75" style="1"/>
    <col min="5557" max="5557" width="36.875" style="1" bestFit="1" customWidth="1"/>
    <col min="5558" max="5558" width="7.125" style="1" customWidth="1"/>
    <col min="5559" max="5559" width="6" style="1" customWidth="1"/>
    <col min="5560" max="5560" width="5.75" style="1" customWidth="1"/>
    <col min="5561" max="5561" width="10.5" style="1" customWidth="1"/>
    <col min="5562" max="5562" width="7.5" style="1" customWidth="1"/>
    <col min="5563" max="5563" width="6.375" style="1" customWidth="1"/>
    <col min="5564" max="5564" width="6.5" style="1" customWidth="1"/>
    <col min="5565" max="5565" width="6.375" style="1" customWidth="1"/>
    <col min="5566" max="5566" width="7.875" style="1" customWidth="1"/>
    <col min="5567" max="5567" width="7.75" style="1" customWidth="1"/>
    <col min="5568" max="5571" width="6.5" style="1" customWidth="1"/>
    <col min="5572" max="5572" width="6.875" style="1" customWidth="1"/>
    <col min="5573" max="5573" width="8.75" style="1"/>
    <col min="5574" max="5574" width="6.125" style="1" customWidth="1"/>
    <col min="5575" max="5575" width="7.5" style="1" customWidth="1"/>
    <col min="5576" max="5576" width="7.625" style="1" customWidth="1"/>
    <col min="5577" max="5577" width="7.75" style="1" customWidth="1"/>
    <col min="5578" max="5578" width="10.125" style="1" bestFit="1" customWidth="1"/>
    <col min="5579" max="5579" width="12" style="1" customWidth="1"/>
    <col min="5580" max="5580" width="10.25" style="1" bestFit="1" customWidth="1"/>
    <col min="5581" max="5581" width="8.75" style="1" bestFit="1" customWidth="1"/>
    <col min="5582" max="5582" width="7.75" style="1" customWidth="1"/>
    <col min="5583" max="5583" width="9.125" style="1" customWidth="1"/>
    <col min="5584" max="5584" width="9.875" style="1" customWidth="1"/>
    <col min="5585" max="5585" width="7.75" style="1" customWidth="1"/>
    <col min="5586" max="5586" width="9.375" style="1" customWidth="1"/>
    <col min="5587" max="5587" width="8.75" style="1"/>
    <col min="5588" max="5588" width="5.875" style="1" customWidth="1"/>
    <col min="5589" max="5589" width="7.125" style="1" customWidth="1"/>
    <col min="5590" max="5590" width="8.125" style="1" customWidth="1"/>
    <col min="5591" max="5591" width="10.25" style="1" customWidth="1"/>
    <col min="5592" max="5812" width="8.75" style="1"/>
    <col min="5813" max="5813" width="36.875" style="1" bestFit="1" customWidth="1"/>
    <col min="5814" max="5814" width="7.125" style="1" customWidth="1"/>
    <col min="5815" max="5815" width="6" style="1" customWidth="1"/>
    <col min="5816" max="5816" width="5.75" style="1" customWidth="1"/>
    <col min="5817" max="5817" width="10.5" style="1" customWidth="1"/>
    <col min="5818" max="5818" width="7.5" style="1" customWidth="1"/>
    <col min="5819" max="5819" width="6.375" style="1" customWidth="1"/>
    <col min="5820" max="5820" width="6.5" style="1" customWidth="1"/>
    <col min="5821" max="5821" width="6.375" style="1" customWidth="1"/>
    <col min="5822" max="5822" width="7.875" style="1" customWidth="1"/>
    <col min="5823" max="5823" width="7.75" style="1" customWidth="1"/>
    <col min="5824" max="5827" width="6.5" style="1" customWidth="1"/>
    <col min="5828" max="5828" width="6.875" style="1" customWidth="1"/>
    <col min="5829" max="5829" width="8.75" style="1"/>
    <col min="5830" max="5830" width="6.125" style="1" customWidth="1"/>
    <col min="5831" max="5831" width="7.5" style="1" customWidth="1"/>
    <col min="5832" max="5832" width="7.625" style="1" customWidth="1"/>
    <col min="5833" max="5833" width="7.75" style="1" customWidth="1"/>
    <col min="5834" max="5834" width="10.125" style="1" bestFit="1" customWidth="1"/>
    <col min="5835" max="5835" width="12" style="1" customWidth="1"/>
    <col min="5836" max="5836" width="10.25" style="1" bestFit="1" customWidth="1"/>
    <col min="5837" max="5837" width="8.75" style="1" bestFit="1" customWidth="1"/>
    <col min="5838" max="5838" width="7.75" style="1" customWidth="1"/>
    <col min="5839" max="5839" width="9.125" style="1" customWidth="1"/>
    <col min="5840" max="5840" width="9.875" style="1" customWidth="1"/>
    <col min="5841" max="5841" width="7.75" style="1" customWidth="1"/>
    <col min="5842" max="5842" width="9.375" style="1" customWidth="1"/>
    <col min="5843" max="5843" width="8.75" style="1"/>
    <col min="5844" max="5844" width="5.875" style="1" customWidth="1"/>
    <col min="5845" max="5845" width="7.125" style="1" customWidth="1"/>
    <col min="5846" max="5846" width="8.125" style="1" customWidth="1"/>
    <col min="5847" max="5847" width="10.25" style="1" customWidth="1"/>
    <col min="5848" max="6068" width="8.75" style="1"/>
    <col min="6069" max="6069" width="36.875" style="1" bestFit="1" customWidth="1"/>
    <col min="6070" max="6070" width="7.125" style="1" customWidth="1"/>
    <col min="6071" max="6071" width="6" style="1" customWidth="1"/>
    <col min="6072" max="6072" width="5.75" style="1" customWidth="1"/>
    <col min="6073" max="6073" width="10.5" style="1" customWidth="1"/>
    <col min="6074" max="6074" width="7.5" style="1" customWidth="1"/>
    <col min="6075" max="6075" width="6.375" style="1" customWidth="1"/>
    <col min="6076" max="6076" width="6.5" style="1" customWidth="1"/>
    <col min="6077" max="6077" width="6.375" style="1" customWidth="1"/>
    <col min="6078" max="6078" width="7.875" style="1" customWidth="1"/>
    <col min="6079" max="6079" width="7.75" style="1" customWidth="1"/>
    <col min="6080" max="6083" width="6.5" style="1" customWidth="1"/>
    <col min="6084" max="6084" width="6.875" style="1" customWidth="1"/>
    <col min="6085" max="6085" width="8.75" style="1"/>
    <col min="6086" max="6086" width="6.125" style="1" customWidth="1"/>
    <col min="6087" max="6087" width="7.5" style="1" customWidth="1"/>
    <col min="6088" max="6088" width="7.625" style="1" customWidth="1"/>
    <col min="6089" max="6089" width="7.75" style="1" customWidth="1"/>
    <col min="6090" max="6090" width="10.125" style="1" bestFit="1" customWidth="1"/>
    <col min="6091" max="6091" width="12" style="1" customWidth="1"/>
    <col min="6092" max="6092" width="10.25" style="1" bestFit="1" customWidth="1"/>
    <col min="6093" max="6093" width="8.75" style="1" bestFit="1" customWidth="1"/>
    <col min="6094" max="6094" width="7.75" style="1" customWidth="1"/>
    <col min="6095" max="6095" width="9.125" style="1" customWidth="1"/>
    <col min="6096" max="6096" width="9.875" style="1" customWidth="1"/>
    <col min="6097" max="6097" width="7.75" style="1" customWidth="1"/>
    <col min="6098" max="6098" width="9.375" style="1" customWidth="1"/>
    <col min="6099" max="6099" width="8.75" style="1"/>
    <col min="6100" max="6100" width="5.875" style="1" customWidth="1"/>
    <col min="6101" max="6101" width="7.125" style="1" customWidth="1"/>
    <col min="6102" max="6102" width="8.125" style="1" customWidth="1"/>
    <col min="6103" max="6103" width="10.25" style="1" customWidth="1"/>
    <col min="6104" max="6324" width="8.75" style="1"/>
    <col min="6325" max="6325" width="36.875" style="1" bestFit="1" customWidth="1"/>
    <col min="6326" max="6326" width="7.125" style="1" customWidth="1"/>
    <col min="6327" max="6327" width="6" style="1" customWidth="1"/>
    <col min="6328" max="6328" width="5.75" style="1" customWidth="1"/>
    <col min="6329" max="6329" width="10.5" style="1" customWidth="1"/>
    <col min="6330" max="6330" width="7.5" style="1" customWidth="1"/>
    <col min="6331" max="6331" width="6.375" style="1" customWidth="1"/>
    <col min="6332" max="6332" width="6.5" style="1" customWidth="1"/>
    <col min="6333" max="6333" width="6.375" style="1" customWidth="1"/>
    <col min="6334" max="6334" width="7.875" style="1" customWidth="1"/>
    <col min="6335" max="6335" width="7.75" style="1" customWidth="1"/>
    <col min="6336" max="6339" width="6.5" style="1" customWidth="1"/>
    <col min="6340" max="6340" width="6.875" style="1" customWidth="1"/>
    <col min="6341" max="6341" width="8.75" style="1"/>
    <col min="6342" max="6342" width="6.125" style="1" customWidth="1"/>
    <col min="6343" max="6343" width="7.5" style="1" customWidth="1"/>
    <col min="6344" max="6344" width="7.625" style="1" customWidth="1"/>
    <col min="6345" max="6345" width="7.75" style="1" customWidth="1"/>
    <col min="6346" max="6346" width="10.125" style="1" bestFit="1" customWidth="1"/>
    <col min="6347" max="6347" width="12" style="1" customWidth="1"/>
    <col min="6348" max="6348" width="10.25" style="1" bestFit="1" customWidth="1"/>
    <col min="6349" max="6349" width="8.75" style="1" bestFit="1" customWidth="1"/>
    <col min="6350" max="6350" width="7.75" style="1" customWidth="1"/>
    <col min="6351" max="6351" width="9.125" style="1" customWidth="1"/>
    <col min="6352" max="6352" width="9.875" style="1" customWidth="1"/>
    <col min="6353" max="6353" width="7.75" style="1" customWidth="1"/>
    <col min="6354" max="6354" width="9.375" style="1" customWidth="1"/>
    <col min="6355" max="6355" width="8.75" style="1"/>
    <col min="6356" max="6356" width="5.875" style="1" customWidth="1"/>
    <col min="6357" max="6357" width="7.125" style="1" customWidth="1"/>
    <col min="6358" max="6358" width="8.125" style="1" customWidth="1"/>
    <col min="6359" max="6359" width="10.25" style="1" customWidth="1"/>
    <col min="6360" max="6580" width="8.75" style="1"/>
    <col min="6581" max="6581" width="36.875" style="1" bestFit="1" customWidth="1"/>
    <col min="6582" max="6582" width="7.125" style="1" customWidth="1"/>
    <col min="6583" max="6583" width="6" style="1" customWidth="1"/>
    <col min="6584" max="6584" width="5.75" style="1" customWidth="1"/>
    <col min="6585" max="6585" width="10.5" style="1" customWidth="1"/>
    <col min="6586" max="6586" width="7.5" style="1" customWidth="1"/>
    <col min="6587" max="6587" width="6.375" style="1" customWidth="1"/>
    <col min="6588" max="6588" width="6.5" style="1" customWidth="1"/>
    <col min="6589" max="6589" width="6.375" style="1" customWidth="1"/>
    <col min="6590" max="6590" width="7.875" style="1" customWidth="1"/>
    <col min="6591" max="6591" width="7.75" style="1" customWidth="1"/>
    <col min="6592" max="6595" width="6.5" style="1" customWidth="1"/>
    <col min="6596" max="6596" width="6.875" style="1" customWidth="1"/>
    <col min="6597" max="6597" width="8.75" style="1"/>
    <col min="6598" max="6598" width="6.125" style="1" customWidth="1"/>
    <col min="6599" max="6599" width="7.5" style="1" customWidth="1"/>
    <col min="6600" max="6600" width="7.625" style="1" customWidth="1"/>
    <col min="6601" max="6601" width="7.75" style="1" customWidth="1"/>
    <col min="6602" max="6602" width="10.125" style="1" bestFit="1" customWidth="1"/>
    <col min="6603" max="6603" width="12" style="1" customWidth="1"/>
    <col min="6604" max="6604" width="10.25" style="1" bestFit="1" customWidth="1"/>
    <col min="6605" max="6605" width="8.75" style="1" bestFit="1" customWidth="1"/>
    <col min="6606" max="6606" width="7.75" style="1" customWidth="1"/>
    <col min="6607" max="6607" width="9.125" style="1" customWidth="1"/>
    <col min="6608" max="6608" width="9.875" style="1" customWidth="1"/>
    <col min="6609" max="6609" width="7.75" style="1" customWidth="1"/>
    <col min="6610" max="6610" width="9.375" style="1" customWidth="1"/>
    <col min="6611" max="6611" width="8.75" style="1"/>
    <col min="6612" max="6612" width="5.875" style="1" customWidth="1"/>
    <col min="6613" max="6613" width="7.125" style="1" customWidth="1"/>
    <col min="6614" max="6614" width="8.125" style="1" customWidth="1"/>
    <col min="6615" max="6615" width="10.25" style="1" customWidth="1"/>
    <col min="6616" max="6836" width="8.75" style="1"/>
    <col min="6837" max="6837" width="36.875" style="1" bestFit="1" customWidth="1"/>
    <col min="6838" max="6838" width="7.125" style="1" customWidth="1"/>
    <col min="6839" max="6839" width="6" style="1" customWidth="1"/>
    <col min="6840" max="6840" width="5.75" style="1" customWidth="1"/>
    <col min="6841" max="6841" width="10.5" style="1" customWidth="1"/>
    <col min="6842" max="6842" width="7.5" style="1" customWidth="1"/>
    <col min="6843" max="6843" width="6.375" style="1" customWidth="1"/>
    <col min="6844" max="6844" width="6.5" style="1" customWidth="1"/>
    <col min="6845" max="6845" width="6.375" style="1" customWidth="1"/>
    <col min="6846" max="6846" width="7.875" style="1" customWidth="1"/>
    <col min="6847" max="6847" width="7.75" style="1" customWidth="1"/>
    <col min="6848" max="6851" width="6.5" style="1" customWidth="1"/>
    <col min="6852" max="6852" width="6.875" style="1" customWidth="1"/>
    <col min="6853" max="6853" width="8.75" style="1"/>
    <col min="6854" max="6854" width="6.125" style="1" customWidth="1"/>
    <col min="6855" max="6855" width="7.5" style="1" customWidth="1"/>
    <col min="6856" max="6856" width="7.625" style="1" customWidth="1"/>
    <col min="6857" max="6857" width="7.75" style="1" customWidth="1"/>
    <col min="6858" max="6858" width="10.125" style="1" bestFit="1" customWidth="1"/>
    <col min="6859" max="6859" width="12" style="1" customWidth="1"/>
    <col min="6860" max="6860" width="10.25" style="1" bestFit="1" customWidth="1"/>
    <col min="6861" max="6861" width="8.75" style="1" bestFit="1" customWidth="1"/>
    <col min="6862" max="6862" width="7.75" style="1" customWidth="1"/>
    <col min="6863" max="6863" width="9.125" style="1" customWidth="1"/>
    <col min="6864" max="6864" width="9.875" style="1" customWidth="1"/>
    <col min="6865" max="6865" width="7.75" style="1" customWidth="1"/>
    <col min="6866" max="6866" width="9.375" style="1" customWidth="1"/>
    <col min="6867" max="6867" width="8.75" style="1"/>
    <col min="6868" max="6868" width="5.875" style="1" customWidth="1"/>
    <col min="6869" max="6869" width="7.125" style="1" customWidth="1"/>
    <col min="6870" max="6870" width="8.125" style="1" customWidth="1"/>
    <col min="6871" max="6871" width="10.25" style="1" customWidth="1"/>
    <col min="6872" max="7092" width="8.75" style="1"/>
    <col min="7093" max="7093" width="36.875" style="1" bestFit="1" customWidth="1"/>
    <col min="7094" max="7094" width="7.125" style="1" customWidth="1"/>
    <col min="7095" max="7095" width="6" style="1" customWidth="1"/>
    <col min="7096" max="7096" width="5.75" style="1" customWidth="1"/>
    <col min="7097" max="7097" width="10.5" style="1" customWidth="1"/>
    <col min="7098" max="7098" width="7.5" style="1" customWidth="1"/>
    <col min="7099" max="7099" width="6.375" style="1" customWidth="1"/>
    <col min="7100" max="7100" width="6.5" style="1" customWidth="1"/>
    <col min="7101" max="7101" width="6.375" style="1" customWidth="1"/>
    <col min="7102" max="7102" width="7.875" style="1" customWidth="1"/>
    <col min="7103" max="7103" width="7.75" style="1" customWidth="1"/>
    <col min="7104" max="7107" width="6.5" style="1" customWidth="1"/>
    <col min="7108" max="7108" width="6.875" style="1" customWidth="1"/>
    <col min="7109" max="7109" width="8.75" style="1"/>
    <col min="7110" max="7110" width="6.125" style="1" customWidth="1"/>
    <col min="7111" max="7111" width="7.5" style="1" customWidth="1"/>
    <col min="7112" max="7112" width="7.625" style="1" customWidth="1"/>
    <col min="7113" max="7113" width="7.75" style="1" customWidth="1"/>
    <col min="7114" max="7114" width="10.125" style="1" bestFit="1" customWidth="1"/>
    <col min="7115" max="7115" width="12" style="1" customWidth="1"/>
    <col min="7116" max="7116" width="10.25" style="1" bestFit="1" customWidth="1"/>
    <col min="7117" max="7117" width="8.75" style="1" bestFit="1" customWidth="1"/>
    <col min="7118" max="7118" width="7.75" style="1" customWidth="1"/>
    <col min="7119" max="7119" width="9.125" style="1" customWidth="1"/>
    <col min="7120" max="7120" width="9.875" style="1" customWidth="1"/>
    <col min="7121" max="7121" width="7.75" style="1" customWidth="1"/>
    <col min="7122" max="7122" width="9.375" style="1" customWidth="1"/>
    <col min="7123" max="7123" width="8.75" style="1"/>
    <col min="7124" max="7124" width="5.875" style="1" customWidth="1"/>
    <col min="7125" max="7125" width="7.125" style="1" customWidth="1"/>
    <col min="7126" max="7126" width="8.125" style="1" customWidth="1"/>
    <col min="7127" max="7127" width="10.25" style="1" customWidth="1"/>
    <col min="7128" max="7348" width="8.75" style="1"/>
    <col min="7349" max="7349" width="36.875" style="1" bestFit="1" customWidth="1"/>
    <col min="7350" max="7350" width="7.125" style="1" customWidth="1"/>
    <col min="7351" max="7351" width="6" style="1" customWidth="1"/>
    <col min="7352" max="7352" width="5.75" style="1" customWidth="1"/>
    <col min="7353" max="7353" width="10.5" style="1" customWidth="1"/>
    <col min="7354" max="7354" width="7.5" style="1" customWidth="1"/>
    <col min="7355" max="7355" width="6.375" style="1" customWidth="1"/>
    <col min="7356" max="7356" width="6.5" style="1" customWidth="1"/>
    <col min="7357" max="7357" width="6.375" style="1" customWidth="1"/>
    <col min="7358" max="7358" width="7.875" style="1" customWidth="1"/>
    <col min="7359" max="7359" width="7.75" style="1" customWidth="1"/>
    <col min="7360" max="7363" width="6.5" style="1" customWidth="1"/>
    <col min="7364" max="7364" width="6.875" style="1" customWidth="1"/>
    <col min="7365" max="7365" width="8.75" style="1"/>
    <col min="7366" max="7366" width="6.125" style="1" customWidth="1"/>
    <col min="7367" max="7367" width="7.5" style="1" customWidth="1"/>
    <col min="7368" max="7368" width="7.625" style="1" customWidth="1"/>
    <col min="7369" max="7369" width="7.75" style="1" customWidth="1"/>
    <col min="7370" max="7370" width="10.125" style="1" bestFit="1" customWidth="1"/>
    <col min="7371" max="7371" width="12" style="1" customWidth="1"/>
    <col min="7372" max="7372" width="10.25" style="1" bestFit="1" customWidth="1"/>
    <col min="7373" max="7373" width="8.75" style="1" bestFit="1" customWidth="1"/>
    <col min="7374" max="7374" width="7.75" style="1" customWidth="1"/>
    <col min="7375" max="7375" width="9.125" style="1" customWidth="1"/>
    <col min="7376" max="7376" width="9.875" style="1" customWidth="1"/>
    <col min="7377" max="7377" width="7.75" style="1" customWidth="1"/>
    <col min="7378" max="7378" width="9.375" style="1" customWidth="1"/>
    <col min="7379" max="7379" width="8.75" style="1"/>
    <col min="7380" max="7380" width="5.875" style="1" customWidth="1"/>
    <col min="7381" max="7381" width="7.125" style="1" customWidth="1"/>
    <col min="7382" max="7382" width="8.125" style="1" customWidth="1"/>
    <col min="7383" max="7383" width="10.25" style="1" customWidth="1"/>
    <col min="7384" max="7604" width="8.75" style="1"/>
    <col min="7605" max="7605" width="36.875" style="1" bestFit="1" customWidth="1"/>
    <col min="7606" max="7606" width="7.125" style="1" customWidth="1"/>
    <col min="7607" max="7607" width="6" style="1" customWidth="1"/>
    <col min="7608" max="7608" width="5.75" style="1" customWidth="1"/>
    <col min="7609" max="7609" width="10.5" style="1" customWidth="1"/>
    <col min="7610" max="7610" width="7.5" style="1" customWidth="1"/>
    <col min="7611" max="7611" width="6.375" style="1" customWidth="1"/>
    <col min="7612" max="7612" width="6.5" style="1" customWidth="1"/>
    <col min="7613" max="7613" width="6.375" style="1" customWidth="1"/>
    <col min="7614" max="7614" width="7.875" style="1" customWidth="1"/>
    <col min="7615" max="7615" width="7.75" style="1" customWidth="1"/>
    <col min="7616" max="7619" width="6.5" style="1" customWidth="1"/>
    <col min="7620" max="7620" width="6.875" style="1" customWidth="1"/>
    <col min="7621" max="7621" width="8.75" style="1"/>
    <col min="7622" max="7622" width="6.125" style="1" customWidth="1"/>
    <col min="7623" max="7623" width="7.5" style="1" customWidth="1"/>
    <col min="7624" max="7624" width="7.625" style="1" customWidth="1"/>
    <col min="7625" max="7625" width="7.75" style="1" customWidth="1"/>
    <col min="7626" max="7626" width="10.125" style="1" bestFit="1" customWidth="1"/>
    <col min="7627" max="7627" width="12" style="1" customWidth="1"/>
    <col min="7628" max="7628" width="10.25" style="1" bestFit="1" customWidth="1"/>
    <col min="7629" max="7629" width="8.75" style="1" bestFit="1" customWidth="1"/>
    <col min="7630" max="7630" width="7.75" style="1" customWidth="1"/>
    <col min="7631" max="7631" width="9.125" style="1" customWidth="1"/>
    <col min="7632" max="7632" width="9.875" style="1" customWidth="1"/>
    <col min="7633" max="7633" width="7.75" style="1" customWidth="1"/>
    <col min="7634" max="7634" width="9.375" style="1" customWidth="1"/>
    <col min="7635" max="7635" width="8.75" style="1"/>
    <col min="7636" max="7636" width="5.875" style="1" customWidth="1"/>
    <col min="7637" max="7637" width="7.125" style="1" customWidth="1"/>
    <col min="7638" max="7638" width="8.125" style="1" customWidth="1"/>
    <col min="7639" max="7639" width="10.25" style="1" customWidth="1"/>
    <col min="7640" max="7860" width="8.75" style="1"/>
    <col min="7861" max="7861" width="36.875" style="1" bestFit="1" customWidth="1"/>
    <col min="7862" max="7862" width="7.125" style="1" customWidth="1"/>
    <col min="7863" max="7863" width="6" style="1" customWidth="1"/>
    <col min="7864" max="7864" width="5.75" style="1" customWidth="1"/>
    <col min="7865" max="7865" width="10.5" style="1" customWidth="1"/>
    <col min="7866" max="7866" width="7.5" style="1" customWidth="1"/>
    <col min="7867" max="7867" width="6.375" style="1" customWidth="1"/>
    <col min="7868" max="7868" width="6.5" style="1" customWidth="1"/>
    <col min="7869" max="7869" width="6.375" style="1" customWidth="1"/>
    <col min="7870" max="7870" width="7.875" style="1" customWidth="1"/>
    <col min="7871" max="7871" width="7.75" style="1" customWidth="1"/>
    <col min="7872" max="7875" width="6.5" style="1" customWidth="1"/>
    <col min="7876" max="7876" width="6.875" style="1" customWidth="1"/>
    <col min="7877" max="7877" width="8.75" style="1"/>
    <col min="7878" max="7878" width="6.125" style="1" customWidth="1"/>
    <col min="7879" max="7879" width="7.5" style="1" customWidth="1"/>
    <col min="7880" max="7880" width="7.625" style="1" customWidth="1"/>
    <col min="7881" max="7881" width="7.75" style="1" customWidth="1"/>
    <col min="7882" max="7882" width="10.125" style="1" bestFit="1" customWidth="1"/>
    <col min="7883" max="7883" width="12" style="1" customWidth="1"/>
    <col min="7884" max="7884" width="10.25" style="1" bestFit="1" customWidth="1"/>
    <col min="7885" max="7885" width="8.75" style="1" bestFit="1" customWidth="1"/>
    <col min="7886" max="7886" width="7.75" style="1" customWidth="1"/>
    <col min="7887" max="7887" width="9.125" style="1" customWidth="1"/>
    <col min="7888" max="7888" width="9.875" style="1" customWidth="1"/>
    <col min="7889" max="7889" width="7.75" style="1" customWidth="1"/>
    <col min="7890" max="7890" width="9.375" style="1" customWidth="1"/>
    <col min="7891" max="7891" width="8.75" style="1"/>
    <col min="7892" max="7892" width="5.875" style="1" customWidth="1"/>
    <col min="7893" max="7893" width="7.125" style="1" customWidth="1"/>
    <col min="7894" max="7894" width="8.125" style="1" customWidth="1"/>
    <col min="7895" max="7895" width="10.25" style="1" customWidth="1"/>
    <col min="7896" max="8116" width="8.75" style="1"/>
    <col min="8117" max="8117" width="36.875" style="1" bestFit="1" customWidth="1"/>
    <col min="8118" max="8118" width="7.125" style="1" customWidth="1"/>
    <col min="8119" max="8119" width="6" style="1" customWidth="1"/>
    <col min="8120" max="8120" width="5.75" style="1" customWidth="1"/>
    <col min="8121" max="8121" width="10.5" style="1" customWidth="1"/>
    <col min="8122" max="8122" width="7.5" style="1" customWidth="1"/>
    <col min="8123" max="8123" width="6.375" style="1" customWidth="1"/>
    <col min="8124" max="8124" width="6.5" style="1" customWidth="1"/>
    <col min="8125" max="8125" width="6.375" style="1" customWidth="1"/>
    <col min="8126" max="8126" width="7.875" style="1" customWidth="1"/>
    <col min="8127" max="8127" width="7.75" style="1" customWidth="1"/>
    <col min="8128" max="8131" width="6.5" style="1" customWidth="1"/>
    <col min="8132" max="8132" width="6.875" style="1" customWidth="1"/>
    <col min="8133" max="8133" width="8.75" style="1"/>
    <col min="8134" max="8134" width="6.125" style="1" customWidth="1"/>
    <col min="8135" max="8135" width="7.5" style="1" customWidth="1"/>
    <col min="8136" max="8136" width="7.625" style="1" customWidth="1"/>
    <col min="8137" max="8137" width="7.75" style="1" customWidth="1"/>
    <col min="8138" max="8138" width="10.125" style="1" bestFit="1" customWidth="1"/>
    <col min="8139" max="8139" width="12" style="1" customWidth="1"/>
    <col min="8140" max="8140" width="10.25" style="1" bestFit="1" customWidth="1"/>
    <col min="8141" max="8141" width="8.75" style="1" bestFit="1" customWidth="1"/>
    <col min="8142" max="8142" width="7.75" style="1" customWidth="1"/>
    <col min="8143" max="8143" width="9.125" style="1" customWidth="1"/>
    <col min="8144" max="8144" width="9.875" style="1" customWidth="1"/>
    <col min="8145" max="8145" width="7.75" style="1" customWidth="1"/>
    <col min="8146" max="8146" width="9.375" style="1" customWidth="1"/>
    <col min="8147" max="8147" width="8.75" style="1"/>
    <col min="8148" max="8148" width="5.875" style="1" customWidth="1"/>
    <col min="8149" max="8149" width="7.125" style="1" customWidth="1"/>
    <col min="8150" max="8150" width="8.125" style="1" customWidth="1"/>
    <col min="8151" max="8151" width="10.25" style="1" customWidth="1"/>
    <col min="8152" max="8372" width="8.75" style="1"/>
    <col min="8373" max="8373" width="36.875" style="1" bestFit="1" customWidth="1"/>
    <col min="8374" max="8374" width="7.125" style="1" customWidth="1"/>
    <col min="8375" max="8375" width="6" style="1" customWidth="1"/>
    <col min="8376" max="8376" width="5.75" style="1" customWidth="1"/>
    <col min="8377" max="8377" width="10.5" style="1" customWidth="1"/>
    <col min="8378" max="8378" width="7.5" style="1" customWidth="1"/>
    <col min="8379" max="8379" width="6.375" style="1" customWidth="1"/>
    <col min="8380" max="8380" width="6.5" style="1" customWidth="1"/>
    <col min="8381" max="8381" width="6.375" style="1" customWidth="1"/>
    <col min="8382" max="8382" width="7.875" style="1" customWidth="1"/>
    <col min="8383" max="8383" width="7.75" style="1" customWidth="1"/>
    <col min="8384" max="8387" width="6.5" style="1" customWidth="1"/>
    <col min="8388" max="8388" width="6.875" style="1" customWidth="1"/>
    <col min="8389" max="8389" width="8.75" style="1"/>
    <col min="8390" max="8390" width="6.125" style="1" customWidth="1"/>
    <col min="8391" max="8391" width="7.5" style="1" customWidth="1"/>
    <col min="8392" max="8392" width="7.625" style="1" customWidth="1"/>
    <col min="8393" max="8393" width="7.75" style="1" customWidth="1"/>
    <col min="8394" max="8394" width="10.125" style="1" bestFit="1" customWidth="1"/>
    <col min="8395" max="8395" width="12" style="1" customWidth="1"/>
    <col min="8396" max="8396" width="10.25" style="1" bestFit="1" customWidth="1"/>
    <col min="8397" max="8397" width="8.75" style="1" bestFit="1" customWidth="1"/>
    <col min="8398" max="8398" width="7.75" style="1" customWidth="1"/>
    <col min="8399" max="8399" width="9.125" style="1" customWidth="1"/>
    <col min="8400" max="8400" width="9.875" style="1" customWidth="1"/>
    <col min="8401" max="8401" width="7.75" style="1" customWidth="1"/>
    <col min="8402" max="8402" width="9.375" style="1" customWidth="1"/>
    <col min="8403" max="8403" width="8.75" style="1"/>
    <col min="8404" max="8404" width="5.875" style="1" customWidth="1"/>
    <col min="8405" max="8405" width="7.125" style="1" customWidth="1"/>
    <col min="8406" max="8406" width="8.125" style="1" customWidth="1"/>
    <col min="8407" max="8407" width="10.25" style="1" customWidth="1"/>
    <col min="8408" max="8628" width="8.75" style="1"/>
    <col min="8629" max="8629" width="36.875" style="1" bestFit="1" customWidth="1"/>
    <col min="8630" max="8630" width="7.125" style="1" customWidth="1"/>
    <col min="8631" max="8631" width="6" style="1" customWidth="1"/>
    <col min="8632" max="8632" width="5.75" style="1" customWidth="1"/>
    <col min="8633" max="8633" width="10.5" style="1" customWidth="1"/>
    <col min="8634" max="8634" width="7.5" style="1" customWidth="1"/>
    <col min="8635" max="8635" width="6.375" style="1" customWidth="1"/>
    <col min="8636" max="8636" width="6.5" style="1" customWidth="1"/>
    <col min="8637" max="8637" width="6.375" style="1" customWidth="1"/>
    <col min="8638" max="8638" width="7.875" style="1" customWidth="1"/>
    <col min="8639" max="8639" width="7.75" style="1" customWidth="1"/>
    <col min="8640" max="8643" width="6.5" style="1" customWidth="1"/>
    <col min="8644" max="8644" width="6.875" style="1" customWidth="1"/>
    <col min="8645" max="8645" width="8.75" style="1"/>
    <col min="8646" max="8646" width="6.125" style="1" customWidth="1"/>
    <col min="8647" max="8647" width="7.5" style="1" customWidth="1"/>
    <col min="8648" max="8648" width="7.625" style="1" customWidth="1"/>
    <col min="8649" max="8649" width="7.75" style="1" customWidth="1"/>
    <col min="8650" max="8650" width="10.125" style="1" bestFit="1" customWidth="1"/>
    <col min="8651" max="8651" width="12" style="1" customWidth="1"/>
    <col min="8652" max="8652" width="10.25" style="1" bestFit="1" customWidth="1"/>
    <col min="8653" max="8653" width="8.75" style="1" bestFit="1" customWidth="1"/>
    <col min="8654" max="8654" width="7.75" style="1" customWidth="1"/>
    <col min="8655" max="8655" width="9.125" style="1" customWidth="1"/>
    <col min="8656" max="8656" width="9.875" style="1" customWidth="1"/>
    <col min="8657" max="8657" width="7.75" style="1" customWidth="1"/>
    <col min="8658" max="8658" width="9.375" style="1" customWidth="1"/>
    <col min="8659" max="8659" width="8.75" style="1"/>
    <col min="8660" max="8660" width="5.875" style="1" customWidth="1"/>
    <col min="8661" max="8661" width="7.125" style="1" customWidth="1"/>
    <col min="8662" max="8662" width="8.125" style="1" customWidth="1"/>
    <col min="8663" max="8663" width="10.25" style="1" customWidth="1"/>
    <col min="8664" max="8884" width="8.75" style="1"/>
    <col min="8885" max="8885" width="36.875" style="1" bestFit="1" customWidth="1"/>
    <col min="8886" max="8886" width="7.125" style="1" customWidth="1"/>
    <col min="8887" max="8887" width="6" style="1" customWidth="1"/>
    <col min="8888" max="8888" width="5.75" style="1" customWidth="1"/>
    <col min="8889" max="8889" width="10.5" style="1" customWidth="1"/>
    <col min="8890" max="8890" width="7.5" style="1" customWidth="1"/>
    <col min="8891" max="8891" width="6.375" style="1" customWidth="1"/>
    <col min="8892" max="8892" width="6.5" style="1" customWidth="1"/>
    <col min="8893" max="8893" width="6.375" style="1" customWidth="1"/>
    <col min="8894" max="8894" width="7.875" style="1" customWidth="1"/>
    <col min="8895" max="8895" width="7.75" style="1" customWidth="1"/>
    <col min="8896" max="8899" width="6.5" style="1" customWidth="1"/>
    <col min="8900" max="8900" width="6.875" style="1" customWidth="1"/>
    <col min="8901" max="8901" width="8.75" style="1"/>
    <col min="8902" max="8902" width="6.125" style="1" customWidth="1"/>
    <col min="8903" max="8903" width="7.5" style="1" customWidth="1"/>
    <col min="8904" max="8904" width="7.625" style="1" customWidth="1"/>
    <col min="8905" max="8905" width="7.75" style="1" customWidth="1"/>
    <col min="8906" max="8906" width="10.125" style="1" bestFit="1" customWidth="1"/>
    <col min="8907" max="8907" width="12" style="1" customWidth="1"/>
    <col min="8908" max="8908" width="10.25" style="1" bestFit="1" customWidth="1"/>
    <col min="8909" max="8909" width="8.75" style="1" bestFit="1" customWidth="1"/>
    <col min="8910" max="8910" width="7.75" style="1" customWidth="1"/>
    <col min="8911" max="8911" width="9.125" style="1" customWidth="1"/>
    <col min="8912" max="8912" width="9.875" style="1" customWidth="1"/>
    <col min="8913" max="8913" width="7.75" style="1" customWidth="1"/>
    <col min="8914" max="8914" width="9.375" style="1" customWidth="1"/>
    <col min="8915" max="8915" width="8.75" style="1"/>
    <col min="8916" max="8916" width="5.875" style="1" customWidth="1"/>
    <col min="8917" max="8917" width="7.125" style="1" customWidth="1"/>
    <col min="8918" max="8918" width="8.125" style="1" customWidth="1"/>
    <col min="8919" max="8919" width="10.25" style="1" customWidth="1"/>
    <col min="8920" max="9140" width="8.75" style="1"/>
    <col min="9141" max="9141" width="36.875" style="1" bestFit="1" customWidth="1"/>
    <col min="9142" max="9142" width="7.125" style="1" customWidth="1"/>
    <col min="9143" max="9143" width="6" style="1" customWidth="1"/>
    <col min="9144" max="9144" width="5.75" style="1" customWidth="1"/>
    <col min="9145" max="9145" width="10.5" style="1" customWidth="1"/>
    <col min="9146" max="9146" width="7.5" style="1" customWidth="1"/>
    <col min="9147" max="9147" width="6.375" style="1" customWidth="1"/>
    <col min="9148" max="9148" width="6.5" style="1" customWidth="1"/>
    <col min="9149" max="9149" width="6.375" style="1" customWidth="1"/>
    <col min="9150" max="9150" width="7.875" style="1" customWidth="1"/>
    <col min="9151" max="9151" width="7.75" style="1" customWidth="1"/>
    <col min="9152" max="9155" width="6.5" style="1" customWidth="1"/>
    <col min="9156" max="9156" width="6.875" style="1" customWidth="1"/>
    <col min="9157" max="9157" width="8.75" style="1"/>
    <col min="9158" max="9158" width="6.125" style="1" customWidth="1"/>
    <col min="9159" max="9159" width="7.5" style="1" customWidth="1"/>
    <col min="9160" max="9160" width="7.625" style="1" customWidth="1"/>
    <col min="9161" max="9161" width="7.75" style="1" customWidth="1"/>
    <col min="9162" max="9162" width="10.125" style="1" bestFit="1" customWidth="1"/>
    <col min="9163" max="9163" width="12" style="1" customWidth="1"/>
    <col min="9164" max="9164" width="10.25" style="1" bestFit="1" customWidth="1"/>
    <col min="9165" max="9165" width="8.75" style="1" bestFit="1" customWidth="1"/>
    <col min="9166" max="9166" width="7.75" style="1" customWidth="1"/>
    <col min="9167" max="9167" width="9.125" style="1" customWidth="1"/>
    <col min="9168" max="9168" width="9.875" style="1" customWidth="1"/>
    <col min="9169" max="9169" width="7.75" style="1" customWidth="1"/>
    <col min="9170" max="9170" width="9.375" style="1" customWidth="1"/>
    <col min="9171" max="9171" width="8.75" style="1"/>
    <col min="9172" max="9172" width="5.875" style="1" customWidth="1"/>
    <col min="9173" max="9173" width="7.125" style="1" customWidth="1"/>
    <col min="9174" max="9174" width="8.125" style="1" customWidth="1"/>
    <col min="9175" max="9175" width="10.25" style="1" customWidth="1"/>
    <col min="9176" max="9396" width="8.75" style="1"/>
    <col min="9397" max="9397" width="36.875" style="1" bestFit="1" customWidth="1"/>
    <col min="9398" max="9398" width="7.125" style="1" customWidth="1"/>
    <col min="9399" max="9399" width="6" style="1" customWidth="1"/>
    <col min="9400" max="9400" width="5.75" style="1" customWidth="1"/>
    <col min="9401" max="9401" width="10.5" style="1" customWidth="1"/>
    <col min="9402" max="9402" width="7.5" style="1" customWidth="1"/>
    <col min="9403" max="9403" width="6.375" style="1" customWidth="1"/>
    <col min="9404" max="9404" width="6.5" style="1" customWidth="1"/>
    <col min="9405" max="9405" width="6.375" style="1" customWidth="1"/>
    <col min="9406" max="9406" width="7.875" style="1" customWidth="1"/>
    <col min="9407" max="9407" width="7.75" style="1" customWidth="1"/>
    <col min="9408" max="9411" width="6.5" style="1" customWidth="1"/>
    <col min="9412" max="9412" width="6.875" style="1" customWidth="1"/>
    <col min="9413" max="9413" width="8.75" style="1"/>
    <col min="9414" max="9414" width="6.125" style="1" customWidth="1"/>
    <col min="9415" max="9415" width="7.5" style="1" customWidth="1"/>
    <col min="9416" max="9416" width="7.625" style="1" customWidth="1"/>
    <col min="9417" max="9417" width="7.75" style="1" customWidth="1"/>
    <col min="9418" max="9418" width="10.125" style="1" bestFit="1" customWidth="1"/>
    <col min="9419" max="9419" width="12" style="1" customWidth="1"/>
    <col min="9420" max="9420" width="10.25" style="1" bestFit="1" customWidth="1"/>
    <col min="9421" max="9421" width="8.75" style="1" bestFit="1" customWidth="1"/>
    <col min="9422" max="9422" width="7.75" style="1" customWidth="1"/>
    <col min="9423" max="9423" width="9.125" style="1" customWidth="1"/>
    <col min="9424" max="9424" width="9.875" style="1" customWidth="1"/>
    <col min="9425" max="9425" width="7.75" style="1" customWidth="1"/>
    <col min="9426" max="9426" width="9.375" style="1" customWidth="1"/>
    <col min="9427" max="9427" width="8.75" style="1"/>
    <col min="9428" max="9428" width="5.875" style="1" customWidth="1"/>
    <col min="9429" max="9429" width="7.125" style="1" customWidth="1"/>
    <col min="9430" max="9430" width="8.125" style="1" customWidth="1"/>
    <col min="9431" max="9431" width="10.25" style="1" customWidth="1"/>
    <col min="9432" max="9652" width="8.75" style="1"/>
    <col min="9653" max="9653" width="36.875" style="1" bestFit="1" customWidth="1"/>
    <col min="9654" max="9654" width="7.125" style="1" customWidth="1"/>
    <col min="9655" max="9655" width="6" style="1" customWidth="1"/>
    <col min="9656" max="9656" width="5.75" style="1" customWidth="1"/>
    <col min="9657" max="9657" width="10.5" style="1" customWidth="1"/>
    <col min="9658" max="9658" width="7.5" style="1" customWidth="1"/>
    <col min="9659" max="9659" width="6.375" style="1" customWidth="1"/>
    <col min="9660" max="9660" width="6.5" style="1" customWidth="1"/>
    <col min="9661" max="9661" width="6.375" style="1" customWidth="1"/>
    <col min="9662" max="9662" width="7.875" style="1" customWidth="1"/>
    <col min="9663" max="9663" width="7.75" style="1" customWidth="1"/>
    <col min="9664" max="9667" width="6.5" style="1" customWidth="1"/>
    <col min="9668" max="9668" width="6.875" style="1" customWidth="1"/>
    <col min="9669" max="9669" width="8.75" style="1"/>
    <col min="9670" max="9670" width="6.125" style="1" customWidth="1"/>
    <col min="9671" max="9671" width="7.5" style="1" customWidth="1"/>
    <col min="9672" max="9672" width="7.625" style="1" customWidth="1"/>
    <col min="9673" max="9673" width="7.75" style="1" customWidth="1"/>
    <col min="9674" max="9674" width="10.125" style="1" bestFit="1" customWidth="1"/>
    <col min="9675" max="9675" width="12" style="1" customWidth="1"/>
    <col min="9676" max="9676" width="10.25" style="1" bestFit="1" customWidth="1"/>
    <col min="9677" max="9677" width="8.75" style="1" bestFit="1" customWidth="1"/>
    <col min="9678" max="9678" width="7.75" style="1" customWidth="1"/>
    <col min="9679" max="9679" width="9.125" style="1" customWidth="1"/>
    <col min="9680" max="9680" width="9.875" style="1" customWidth="1"/>
    <col min="9681" max="9681" width="7.75" style="1" customWidth="1"/>
    <col min="9682" max="9682" width="9.375" style="1" customWidth="1"/>
    <col min="9683" max="9683" width="8.75" style="1"/>
    <col min="9684" max="9684" width="5.875" style="1" customWidth="1"/>
    <col min="9685" max="9685" width="7.125" style="1" customWidth="1"/>
    <col min="9686" max="9686" width="8.125" style="1" customWidth="1"/>
    <col min="9687" max="9687" width="10.25" style="1" customWidth="1"/>
    <col min="9688" max="9908" width="8.75" style="1"/>
    <col min="9909" max="9909" width="36.875" style="1" bestFit="1" customWidth="1"/>
    <col min="9910" max="9910" width="7.125" style="1" customWidth="1"/>
    <col min="9911" max="9911" width="6" style="1" customWidth="1"/>
    <col min="9912" max="9912" width="5.75" style="1" customWidth="1"/>
    <col min="9913" max="9913" width="10.5" style="1" customWidth="1"/>
    <col min="9914" max="9914" width="7.5" style="1" customWidth="1"/>
    <col min="9915" max="9915" width="6.375" style="1" customWidth="1"/>
    <col min="9916" max="9916" width="6.5" style="1" customWidth="1"/>
    <col min="9917" max="9917" width="6.375" style="1" customWidth="1"/>
    <col min="9918" max="9918" width="7.875" style="1" customWidth="1"/>
    <col min="9919" max="9919" width="7.75" style="1" customWidth="1"/>
    <col min="9920" max="9923" width="6.5" style="1" customWidth="1"/>
    <col min="9924" max="9924" width="6.875" style="1" customWidth="1"/>
    <col min="9925" max="9925" width="8.75" style="1"/>
    <col min="9926" max="9926" width="6.125" style="1" customWidth="1"/>
    <col min="9927" max="9927" width="7.5" style="1" customWidth="1"/>
    <col min="9928" max="9928" width="7.625" style="1" customWidth="1"/>
    <col min="9929" max="9929" width="7.75" style="1" customWidth="1"/>
    <col min="9930" max="9930" width="10.125" style="1" bestFit="1" customWidth="1"/>
    <col min="9931" max="9931" width="12" style="1" customWidth="1"/>
    <col min="9932" max="9932" width="10.25" style="1" bestFit="1" customWidth="1"/>
    <col min="9933" max="9933" width="8.75" style="1" bestFit="1" customWidth="1"/>
    <col min="9934" max="9934" width="7.75" style="1" customWidth="1"/>
    <col min="9935" max="9935" width="9.125" style="1" customWidth="1"/>
    <col min="9936" max="9936" width="9.875" style="1" customWidth="1"/>
    <col min="9937" max="9937" width="7.75" style="1" customWidth="1"/>
    <col min="9938" max="9938" width="9.375" style="1" customWidth="1"/>
    <col min="9939" max="9939" width="8.75" style="1"/>
    <col min="9940" max="9940" width="5.875" style="1" customWidth="1"/>
    <col min="9941" max="9941" width="7.125" style="1" customWidth="1"/>
    <col min="9942" max="9942" width="8.125" style="1" customWidth="1"/>
    <col min="9943" max="9943" width="10.25" style="1" customWidth="1"/>
    <col min="9944" max="10164" width="8.75" style="1"/>
    <col min="10165" max="10165" width="36.875" style="1" bestFit="1" customWidth="1"/>
    <col min="10166" max="10166" width="7.125" style="1" customWidth="1"/>
    <col min="10167" max="10167" width="6" style="1" customWidth="1"/>
    <col min="10168" max="10168" width="5.75" style="1" customWidth="1"/>
    <col min="10169" max="10169" width="10.5" style="1" customWidth="1"/>
    <col min="10170" max="10170" width="7.5" style="1" customWidth="1"/>
    <col min="10171" max="10171" width="6.375" style="1" customWidth="1"/>
    <col min="10172" max="10172" width="6.5" style="1" customWidth="1"/>
    <col min="10173" max="10173" width="6.375" style="1" customWidth="1"/>
    <col min="10174" max="10174" width="7.875" style="1" customWidth="1"/>
    <col min="10175" max="10175" width="7.75" style="1" customWidth="1"/>
    <col min="10176" max="10179" width="6.5" style="1" customWidth="1"/>
    <col min="10180" max="10180" width="6.875" style="1" customWidth="1"/>
    <col min="10181" max="10181" width="8.75" style="1"/>
    <col min="10182" max="10182" width="6.125" style="1" customWidth="1"/>
    <col min="10183" max="10183" width="7.5" style="1" customWidth="1"/>
    <col min="10184" max="10184" width="7.625" style="1" customWidth="1"/>
    <col min="10185" max="10185" width="7.75" style="1" customWidth="1"/>
    <col min="10186" max="10186" width="10.125" style="1" bestFit="1" customWidth="1"/>
    <col min="10187" max="10187" width="12" style="1" customWidth="1"/>
    <col min="10188" max="10188" width="10.25" style="1" bestFit="1" customWidth="1"/>
    <col min="10189" max="10189" width="8.75" style="1" bestFit="1" customWidth="1"/>
    <col min="10190" max="10190" width="7.75" style="1" customWidth="1"/>
    <col min="10191" max="10191" width="9.125" style="1" customWidth="1"/>
    <col min="10192" max="10192" width="9.875" style="1" customWidth="1"/>
    <col min="10193" max="10193" width="7.75" style="1" customWidth="1"/>
    <col min="10194" max="10194" width="9.375" style="1" customWidth="1"/>
    <col min="10195" max="10195" width="8.75" style="1"/>
    <col min="10196" max="10196" width="5.875" style="1" customWidth="1"/>
    <col min="10197" max="10197" width="7.125" style="1" customWidth="1"/>
    <col min="10198" max="10198" width="8.125" style="1" customWidth="1"/>
    <col min="10199" max="10199" width="10.25" style="1" customWidth="1"/>
    <col min="10200" max="10420" width="8.75" style="1"/>
    <col min="10421" max="10421" width="36.875" style="1" bestFit="1" customWidth="1"/>
    <col min="10422" max="10422" width="7.125" style="1" customWidth="1"/>
    <col min="10423" max="10423" width="6" style="1" customWidth="1"/>
    <col min="10424" max="10424" width="5.75" style="1" customWidth="1"/>
    <col min="10425" max="10425" width="10.5" style="1" customWidth="1"/>
    <col min="10426" max="10426" width="7.5" style="1" customWidth="1"/>
    <col min="10427" max="10427" width="6.375" style="1" customWidth="1"/>
    <col min="10428" max="10428" width="6.5" style="1" customWidth="1"/>
    <col min="10429" max="10429" width="6.375" style="1" customWidth="1"/>
    <col min="10430" max="10430" width="7.875" style="1" customWidth="1"/>
    <col min="10431" max="10431" width="7.75" style="1" customWidth="1"/>
    <col min="10432" max="10435" width="6.5" style="1" customWidth="1"/>
    <col min="10436" max="10436" width="6.875" style="1" customWidth="1"/>
    <col min="10437" max="10437" width="8.75" style="1"/>
    <col min="10438" max="10438" width="6.125" style="1" customWidth="1"/>
    <col min="10439" max="10439" width="7.5" style="1" customWidth="1"/>
    <col min="10440" max="10440" width="7.625" style="1" customWidth="1"/>
    <col min="10441" max="10441" width="7.75" style="1" customWidth="1"/>
    <col min="10442" max="10442" width="10.125" style="1" bestFit="1" customWidth="1"/>
    <col min="10443" max="10443" width="12" style="1" customWidth="1"/>
    <col min="10444" max="10444" width="10.25" style="1" bestFit="1" customWidth="1"/>
    <col min="10445" max="10445" width="8.75" style="1" bestFit="1" customWidth="1"/>
    <col min="10446" max="10446" width="7.75" style="1" customWidth="1"/>
    <col min="10447" max="10447" width="9.125" style="1" customWidth="1"/>
    <col min="10448" max="10448" width="9.875" style="1" customWidth="1"/>
    <col min="10449" max="10449" width="7.75" style="1" customWidth="1"/>
    <col min="10450" max="10450" width="9.375" style="1" customWidth="1"/>
    <col min="10451" max="10451" width="8.75" style="1"/>
    <col min="10452" max="10452" width="5.875" style="1" customWidth="1"/>
    <col min="10453" max="10453" width="7.125" style="1" customWidth="1"/>
    <col min="10454" max="10454" width="8.125" style="1" customWidth="1"/>
    <col min="10455" max="10455" width="10.25" style="1" customWidth="1"/>
    <col min="10456" max="10676" width="8.75" style="1"/>
    <col min="10677" max="10677" width="36.875" style="1" bestFit="1" customWidth="1"/>
    <col min="10678" max="10678" width="7.125" style="1" customWidth="1"/>
    <col min="10679" max="10679" width="6" style="1" customWidth="1"/>
    <col min="10680" max="10680" width="5.75" style="1" customWidth="1"/>
    <col min="10681" max="10681" width="10.5" style="1" customWidth="1"/>
    <col min="10682" max="10682" width="7.5" style="1" customWidth="1"/>
    <col min="10683" max="10683" width="6.375" style="1" customWidth="1"/>
    <col min="10684" max="10684" width="6.5" style="1" customWidth="1"/>
    <col min="10685" max="10685" width="6.375" style="1" customWidth="1"/>
    <col min="10686" max="10686" width="7.875" style="1" customWidth="1"/>
    <col min="10687" max="10687" width="7.75" style="1" customWidth="1"/>
    <col min="10688" max="10691" width="6.5" style="1" customWidth="1"/>
    <col min="10692" max="10692" width="6.875" style="1" customWidth="1"/>
    <col min="10693" max="10693" width="8.75" style="1"/>
    <col min="10694" max="10694" width="6.125" style="1" customWidth="1"/>
    <col min="10695" max="10695" width="7.5" style="1" customWidth="1"/>
    <col min="10696" max="10696" width="7.625" style="1" customWidth="1"/>
    <col min="10697" max="10697" width="7.75" style="1" customWidth="1"/>
    <col min="10698" max="10698" width="10.125" style="1" bestFit="1" customWidth="1"/>
    <col min="10699" max="10699" width="12" style="1" customWidth="1"/>
    <col min="10700" max="10700" width="10.25" style="1" bestFit="1" customWidth="1"/>
    <col min="10701" max="10701" width="8.75" style="1" bestFit="1" customWidth="1"/>
    <col min="10702" max="10702" width="7.75" style="1" customWidth="1"/>
    <col min="10703" max="10703" width="9.125" style="1" customWidth="1"/>
    <col min="10704" max="10704" width="9.875" style="1" customWidth="1"/>
    <col min="10705" max="10705" width="7.75" style="1" customWidth="1"/>
    <col min="10706" max="10706" width="9.375" style="1" customWidth="1"/>
    <col min="10707" max="10707" width="8.75" style="1"/>
    <col min="10708" max="10708" width="5.875" style="1" customWidth="1"/>
    <col min="10709" max="10709" width="7.125" style="1" customWidth="1"/>
    <col min="10710" max="10710" width="8.125" style="1" customWidth="1"/>
    <col min="10711" max="10711" width="10.25" style="1" customWidth="1"/>
    <col min="10712" max="10932" width="8.75" style="1"/>
    <col min="10933" max="10933" width="36.875" style="1" bestFit="1" customWidth="1"/>
    <col min="10934" max="10934" width="7.125" style="1" customWidth="1"/>
    <col min="10935" max="10935" width="6" style="1" customWidth="1"/>
    <col min="10936" max="10936" width="5.75" style="1" customWidth="1"/>
    <col min="10937" max="10937" width="10.5" style="1" customWidth="1"/>
    <col min="10938" max="10938" width="7.5" style="1" customWidth="1"/>
    <col min="10939" max="10939" width="6.375" style="1" customWidth="1"/>
    <col min="10940" max="10940" width="6.5" style="1" customWidth="1"/>
    <col min="10941" max="10941" width="6.375" style="1" customWidth="1"/>
    <col min="10942" max="10942" width="7.875" style="1" customWidth="1"/>
    <col min="10943" max="10943" width="7.75" style="1" customWidth="1"/>
    <col min="10944" max="10947" width="6.5" style="1" customWidth="1"/>
    <col min="10948" max="10948" width="6.875" style="1" customWidth="1"/>
    <col min="10949" max="10949" width="8.75" style="1"/>
    <col min="10950" max="10950" width="6.125" style="1" customWidth="1"/>
    <col min="10951" max="10951" width="7.5" style="1" customWidth="1"/>
    <col min="10952" max="10952" width="7.625" style="1" customWidth="1"/>
    <col min="10953" max="10953" width="7.75" style="1" customWidth="1"/>
    <col min="10954" max="10954" width="10.125" style="1" bestFit="1" customWidth="1"/>
    <col min="10955" max="10955" width="12" style="1" customWidth="1"/>
    <col min="10956" max="10956" width="10.25" style="1" bestFit="1" customWidth="1"/>
    <col min="10957" max="10957" width="8.75" style="1" bestFit="1" customWidth="1"/>
    <col min="10958" max="10958" width="7.75" style="1" customWidth="1"/>
    <col min="10959" max="10959" width="9.125" style="1" customWidth="1"/>
    <col min="10960" max="10960" width="9.875" style="1" customWidth="1"/>
    <col min="10961" max="10961" width="7.75" style="1" customWidth="1"/>
    <col min="10962" max="10962" width="9.375" style="1" customWidth="1"/>
    <col min="10963" max="10963" width="8.75" style="1"/>
    <col min="10964" max="10964" width="5.875" style="1" customWidth="1"/>
    <col min="10965" max="10965" width="7.125" style="1" customWidth="1"/>
    <col min="10966" max="10966" width="8.125" style="1" customWidth="1"/>
    <col min="10967" max="10967" width="10.25" style="1" customWidth="1"/>
    <col min="10968" max="11188" width="8.75" style="1"/>
    <col min="11189" max="11189" width="36.875" style="1" bestFit="1" customWidth="1"/>
    <col min="11190" max="11190" width="7.125" style="1" customWidth="1"/>
    <col min="11191" max="11191" width="6" style="1" customWidth="1"/>
    <col min="11192" max="11192" width="5.75" style="1" customWidth="1"/>
    <col min="11193" max="11193" width="10.5" style="1" customWidth="1"/>
    <col min="11194" max="11194" width="7.5" style="1" customWidth="1"/>
    <col min="11195" max="11195" width="6.375" style="1" customWidth="1"/>
    <col min="11196" max="11196" width="6.5" style="1" customWidth="1"/>
    <col min="11197" max="11197" width="6.375" style="1" customWidth="1"/>
    <col min="11198" max="11198" width="7.875" style="1" customWidth="1"/>
    <col min="11199" max="11199" width="7.75" style="1" customWidth="1"/>
    <col min="11200" max="11203" width="6.5" style="1" customWidth="1"/>
    <col min="11204" max="11204" width="6.875" style="1" customWidth="1"/>
    <col min="11205" max="11205" width="8.75" style="1"/>
    <col min="11206" max="11206" width="6.125" style="1" customWidth="1"/>
    <col min="11207" max="11207" width="7.5" style="1" customWidth="1"/>
    <col min="11208" max="11208" width="7.625" style="1" customWidth="1"/>
    <col min="11209" max="11209" width="7.75" style="1" customWidth="1"/>
    <col min="11210" max="11210" width="10.125" style="1" bestFit="1" customWidth="1"/>
    <col min="11211" max="11211" width="12" style="1" customWidth="1"/>
    <col min="11212" max="11212" width="10.25" style="1" bestFit="1" customWidth="1"/>
    <col min="11213" max="11213" width="8.75" style="1" bestFit="1" customWidth="1"/>
    <col min="11214" max="11214" width="7.75" style="1" customWidth="1"/>
    <col min="11215" max="11215" width="9.125" style="1" customWidth="1"/>
    <col min="11216" max="11216" width="9.875" style="1" customWidth="1"/>
    <col min="11217" max="11217" width="7.75" style="1" customWidth="1"/>
    <col min="11218" max="11218" width="9.375" style="1" customWidth="1"/>
    <col min="11219" max="11219" width="8.75" style="1"/>
    <col min="11220" max="11220" width="5.875" style="1" customWidth="1"/>
    <col min="11221" max="11221" width="7.125" style="1" customWidth="1"/>
    <col min="11222" max="11222" width="8.125" style="1" customWidth="1"/>
    <col min="11223" max="11223" width="10.25" style="1" customWidth="1"/>
    <col min="11224" max="11444" width="8.75" style="1"/>
    <col min="11445" max="11445" width="36.875" style="1" bestFit="1" customWidth="1"/>
    <col min="11446" max="11446" width="7.125" style="1" customWidth="1"/>
    <col min="11447" max="11447" width="6" style="1" customWidth="1"/>
    <col min="11448" max="11448" width="5.75" style="1" customWidth="1"/>
    <col min="11449" max="11449" width="10.5" style="1" customWidth="1"/>
    <col min="11450" max="11450" width="7.5" style="1" customWidth="1"/>
    <col min="11451" max="11451" width="6.375" style="1" customWidth="1"/>
    <col min="11452" max="11452" width="6.5" style="1" customWidth="1"/>
    <col min="11453" max="11453" width="6.375" style="1" customWidth="1"/>
    <col min="11454" max="11454" width="7.875" style="1" customWidth="1"/>
    <col min="11455" max="11455" width="7.75" style="1" customWidth="1"/>
    <col min="11456" max="11459" width="6.5" style="1" customWidth="1"/>
    <col min="11460" max="11460" width="6.875" style="1" customWidth="1"/>
    <col min="11461" max="11461" width="8.75" style="1"/>
    <col min="11462" max="11462" width="6.125" style="1" customWidth="1"/>
    <col min="11463" max="11463" width="7.5" style="1" customWidth="1"/>
    <col min="11464" max="11464" width="7.625" style="1" customWidth="1"/>
    <col min="11465" max="11465" width="7.75" style="1" customWidth="1"/>
    <col min="11466" max="11466" width="10.125" style="1" bestFit="1" customWidth="1"/>
    <col min="11467" max="11467" width="12" style="1" customWidth="1"/>
    <col min="11468" max="11468" width="10.25" style="1" bestFit="1" customWidth="1"/>
    <col min="11469" max="11469" width="8.75" style="1" bestFit="1" customWidth="1"/>
    <col min="11470" max="11470" width="7.75" style="1" customWidth="1"/>
    <col min="11471" max="11471" width="9.125" style="1" customWidth="1"/>
    <col min="11472" max="11472" width="9.875" style="1" customWidth="1"/>
    <col min="11473" max="11473" width="7.75" style="1" customWidth="1"/>
    <col min="11474" max="11474" width="9.375" style="1" customWidth="1"/>
    <col min="11475" max="11475" width="8.75" style="1"/>
    <col min="11476" max="11476" width="5.875" style="1" customWidth="1"/>
    <col min="11477" max="11477" width="7.125" style="1" customWidth="1"/>
    <col min="11478" max="11478" width="8.125" style="1" customWidth="1"/>
    <col min="11479" max="11479" width="10.25" style="1" customWidth="1"/>
    <col min="11480" max="11700" width="8.75" style="1"/>
    <col min="11701" max="11701" width="36.875" style="1" bestFit="1" customWidth="1"/>
    <col min="11702" max="11702" width="7.125" style="1" customWidth="1"/>
    <col min="11703" max="11703" width="6" style="1" customWidth="1"/>
    <col min="11704" max="11704" width="5.75" style="1" customWidth="1"/>
    <col min="11705" max="11705" width="10.5" style="1" customWidth="1"/>
    <col min="11706" max="11706" width="7.5" style="1" customWidth="1"/>
    <col min="11707" max="11707" width="6.375" style="1" customWidth="1"/>
    <col min="11708" max="11708" width="6.5" style="1" customWidth="1"/>
    <col min="11709" max="11709" width="6.375" style="1" customWidth="1"/>
    <col min="11710" max="11710" width="7.875" style="1" customWidth="1"/>
    <col min="11711" max="11711" width="7.75" style="1" customWidth="1"/>
    <col min="11712" max="11715" width="6.5" style="1" customWidth="1"/>
    <col min="11716" max="11716" width="6.875" style="1" customWidth="1"/>
    <col min="11717" max="11717" width="8.75" style="1"/>
    <col min="11718" max="11718" width="6.125" style="1" customWidth="1"/>
    <col min="11719" max="11719" width="7.5" style="1" customWidth="1"/>
    <col min="11720" max="11720" width="7.625" style="1" customWidth="1"/>
    <col min="11721" max="11721" width="7.75" style="1" customWidth="1"/>
    <col min="11722" max="11722" width="10.125" style="1" bestFit="1" customWidth="1"/>
    <col min="11723" max="11723" width="12" style="1" customWidth="1"/>
    <col min="11724" max="11724" width="10.25" style="1" bestFit="1" customWidth="1"/>
    <col min="11725" max="11725" width="8.75" style="1" bestFit="1" customWidth="1"/>
    <col min="11726" max="11726" width="7.75" style="1" customWidth="1"/>
    <col min="11727" max="11727" width="9.125" style="1" customWidth="1"/>
    <col min="11728" max="11728" width="9.875" style="1" customWidth="1"/>
    <col min="11729" max="11729" width="7.75" style="1" customWidth="1"/>
    <col min="11730" max="11730" width="9.375" style="1" customWidth="1"/>
    <col min="11731" max="11731" width="8.75" style="1"/>
    <col min="11732" max="11732" width="5.875" style="1" customWidth="1"/>
    <col min="11733" max="11733" width="7.125" style="1" customWidth="1"/>
    <col min="11734" max="11734" width="8.125" style="1" customWidth="1"/>
    <col min="11735" max="11735" width="10.25" style="1" customWidth="1"/>
    <col min="11736" max="11956" width="8.75" style="1"/>
    <col min="11957" max="11957" width="36.875" style="1" bestFit="1" customWidth="1"/>
    <col min="11958" max="11958" width="7.125" style="1" customWidth="1"/>
    <col min="11959" max="11959" width="6" style="1" customWidth="1"/>
    <col min="11960" max="11960" width="5.75" style="1" customWidth="1"/>
    <col min="11961" max="11961" width="10.5" style="1" customWidth="1"/>
    <col min="11962" max="11962" width="7.5" style="1" customWidth="1"/>
    <col min="11963" max="11963" width="6.375" style="1" customWidth="1"/>
    <col min="11964" max="11964" width="6.5" style="1" customWidth="1"/>
    <col min="11965" max="11965" width="6.375" style="1" customWidth="1"/>
    <col min="11966" max="11966" width="7.875" style="1" customWidth="1"/>
    <col min="11967" max="11967" width="7.75" style="1" customWidth="1"/>
    <col min="11968" max="11971" width="6.5" style="1" customWidth="1"/>
    <col min="11972" max="11972" width="6.875" style="1" customWidth="1"/>
    <col min="11973" max="11973" width="8.75" style="1"/>
    <col min="11974" max="11974" width="6.125" style="1" customWidth="1"/>
    <col min="11975" max="11975" width="7.5" style="1" customWidth="1"/>
    <col min="11976" max="11976" width="7.625" style="1" customWidth="1"/>
    <col min="11977" max="11977" width="7.75" style="1" customWidth="1"/>
    <col min="11978" max="11978" width="10.125" style="1" bestFit="1" customWidth="1"/>
    <col min="11979" max="11979" width="12" style="1" customWidth="1"/>
    <col min="11980" max="11980" width="10.25" style="1" bestFit="1" customWidth="1"/>
    <col min="11981" max="11981" width="8.75" style="1" bestFit="1" customWidth="1"/>
    <col min="11982" max="11982" width="7.75" style="1" customWidth="1"/>
    <col min="11983" max="11983" width="9.125" style="1" customWidth="1"/>
    <col min="11984" max="11984" width="9.875" style="1" customWidth="1"/>
    <col min="11985" max="11985" width="7.75" style="1" customWidth="1"/>
    <col min="11986" max="11986" width="9.375" style="1" customWidth="1"/>
    <col min="11987" max="11987" width="8.75" style="1"/>
    <col min="11988" max="11988" width="5.875" style="1" customWidth="1"/>
    <col min="11989" max="11989" width="7.125" style="1" customWidth="1"/>
    <col min="11990" max="11990" width="8.125" style="1" customWidth="1"/>
    <col min="11991" max="11991" width="10.25" style="1" customWidth="1"/>
    <col min="11992" max="12212" width="8.75" style="1"/>
    <col min="12213" max="12213" width="36.875" style="1" bestFit="1" customWidth="1"/>
    <col min="12214" max="12214" width="7.125" style="1" customWidth="1"/>
    <col min="12215" max="12215" width="6" style="1" customWidth="1"/>
    <col min="12216" max="12216" width="5.75" style="1" customWidth="1"/>
    <col min="12217" max="12217" width="10.5" style="1" customWidth="1"/>
    <col min="12218" max="12218" width="7.5" style="1" customWidth="1"/>
    <col min="12219" max="12219" width="6.375" style="1" customWidth="1"/>
    <col min="12220" max="12220" width="6.5" style="1" customWidth="1"/>
    <col min="12221" max="12221" width="6.375" style="1" customWidth="1"/>
    <col min="12222" max="12222" width="7.875" style="1" customWidth="1"/>
    <col min="12223" max="12223" width="7.75" style="1" customWidth="1"/>
    <col min="12224" max="12227" width="6.5" style="1" customWidth="1"/>
    <col min="12228" max="12228" width="6.875" style="1" customWidth="1"/>
    <col min="12229" max="12229" width="8.75" style="1"/>
    <col min="12230" max="12230" width="6.125" style="1" customWidth="1"/>
    <col min="12231" max="12231" width="7.5" style="1" customWidth="1"/>
    <col min="12232" max="12232" width="7.625" style="1" customWidth="1"/>
    <col min="12233" max="12233" width="7.75" style="1" customWidth="1"/>
    <col min="12234" max="12234" width="10.125" style="1" bestFit="1" customWidth="1"/>
    <col min="12235" max="12235" width="12" style="1" customWidth="1"/>
    <col min="12236" max="12236" width="10.25" style="1" bestFit="1" customWidth="1"/>
    <col min="12237" max="12237" width="8.75" style="1" bestFit="1" customWidth="1"/>
    <col min="12238" max="12238" width="7.75" style="1" customWidth="1"/>
    <col min="12239" max="12239" width="9.125" style="1" customWidth="1"/>
    <col min="12240" max="12240" width="9.875" style="1" customWidth="1"/>
    <col min="12241" max="12241" width="7.75" style="1" customWidth="1"/>
    <col min="12242" max="12242" width="9.375" style="1" customWidth="1"/>
    <col min="12243" max="12243" width="8.75" style="1"/>
    <col min="12244" max="12244" width="5.875" style="1" customWidth="1"/>
    <col min="12245" max="12245" width="7.125" style="1" customWidth="1"/>
    <col min="12246" max="12246" width="8.125" style="1" customWidth="1"/>
    <col min="12247" max="12247" width="10.25" style="1" customWidth="1"/>
    <col min="12248" max="12468" width="8.75" style="1"/>
    <col min="12469" max="12469" width="36.875" style="1" bestFit="1" customWidth="1"/>
    <col min="12470" max="12470" width="7.125" style="1" customWidth="1"/>
    <col min="12471" max="12471" width="6" style="1" customWidth="1"/>
    <col min="12472" max="12472" width="5.75" style="1" customWidth="1"/>
    <col min="12473" max="12473" width="10.5" style="1" customWidth="1"/>
    <col min="12474" max="12474" width="7.5" style="1" customWidth="1"/>
    <col min="12475" max="12475" width="6.375" style="1" customWidth="1"/>
    <col min="12476" max="12476" width="6.5" style="1" customWidth="1"/>
    <col min="12477" max="12477" width="6.375" style="1" customWidth="1"/>
    <col min="12478" max="12478" width="7.875" style="1" customWidth="1"/>
    <col min="12479" max="12479" width="7.75" style="1" customWidth="1"/>
    <col min="12480" max="12483" width="6.5" style="1" customWidth="1"/>
    <col min="12484" max="12484" width="6.875" style="1" customWidth="1"/>
    <col min="12485" max="12485" width="8.75" style="1"/>
    <col min="12486" max="12486" width="6.125" style="1" customWidth="1"/>
    <col min="12487" max="12487" width="7.5" style="1" customWidth="1"/>
    <col min="12488" max="12488" width="7.625" style="1" customWidth="1"/>
    <col min="12489" max="12489" width="7.75" style="1" customWidth="1"/>
    <col min="12490" max="12490" width="10.125" style="1" bestFit="1" customWidth="1"/>
    <col min="12491" max="12491" width="12" style="1" customWidth="1"/>
    <col min="12492" max="12492" width="10.25" style="1" bestFit="1" customWidth="1"/>
    <col min="12493" max="12493" width="8.75" style="1" bestFit="1" customWidth="1"/>
    <col min="12494" max="12494" width="7.75" style="1" customWidth="1"/>
    <col min="12495" max="12495" width="9.125" style="1" customWidth="1"/>
    <col min="12496" max="12496" width="9.875" style="1" customWidth="1"/>
    <col min="12497" max="12497" width="7.75" style="1" customWidth="1"/>
    <col min="12498" max="12498" width="9.375" style="1" customWidth="1"/>
    <col min="12499" max="12499" width="8.75" style="1"/>
    <col min="12500" max="12500" width="5.875" style="1" customWidth="1"/>
    <col min="12501" max="12501" width="7.125" style="1" customWidth="1"/>
    <col min="12502" max="12502" width="8.125" style="1" customWidth="1"/>
    <col min="12503" max="12503" width="10.25" style="1" customWidth="1"/>
    <col min="12504" max="12724" width="8.75" style="1"/>
    <col min="12725" max="12725" width="36.875" style="1" bestFit="1" customWidth="1"/>
    <col min="12726" max="12726" width="7.125" style="1" customWidth="1"/>
    <col min="12727" max="12727" width="6" style="1" customWidth="1"/>
    <col min="12728" max="12728" width="5.75" style="1" customWidth="1"/>
    <col min="12729" max="12729" width="10.5" style="1" customWidth="1"/>
    <col min="12730" max="12730" width="7.5" style="1" customWidth="1"/>
    <col min="12731" max="12731" width="6.375" style="1" customWidth="1"/>
    <col min="12732" max="12732" width="6.5" style="1" customWidth="1"/>
    <col min="12733" max="12733" width="6.375" style="1" customWidth="1"/>
    <col min="12734" max="12734" width="7.875" style="1" customWidth="1"/>
    <col min="12735" max="12735" width="7.75" style="1" customWidth="1"/>
    <col min="12736" max="12739" width="6.5" style="1" customWidth="1"/>
    <col min="12740" max="12740" width="6.875" style="1" customWidth="1"/>
    <col min="12741" max="12741" width="8.75" style="1"/>
    <col min="12742" max="12742" width="6.125" style="1" customWidth="1"/>
    <col min="12743" max="12743" width="7.5" style="1" customWidth="1"/>
    <col min="12744" max="12744" width="7.625" style="1" customWidth="1"/>
    <col min="12745" max="12745" width="7.75" style="1" customWidth="1"/>
    <col min="12746" max="12746" width="10.125" style="1" bestFit="1" customWidth="1"/>
    <col min="12747" max="12747" width="12" style="1" customWidth="1"/>
    <col min="12748" max="12748" width="10.25" style="1" bestFit="1" customWidth="1"/>
    <col min="12749" max="12749" width="8.75" style="1" bestFit="1" customWidth="1"/>
    <col min="12750" max="12750" width="7.75" style="1" customWidth="1"/>
    <col min="12751" max="12751" width="9.125" style="1" customWidth="1"/>
    <col min="12752" max="12752" width="9.875" style="1" customWidth="1"/>
    <col min="12753" max="12753" width="7.75" style="1" customWidth="1"/>
    <col min="12754" max="12754" width="9.375" style="1" customWidth="1"/>
    <col min="12755" max="12755" width="8.75" style="1"/>
    <col min="12756" max="12756" width="5.875" style="1" customWidth="1"/>
    <col min="12757" max="12757" width="7.125" style="1" customWidth="1"/>
    <col min="12758" max="12758" width="8.125" style="1" customWidth="1"/>
    <col min="12759" max="12759" width="10.25" style="1" customWidth="1"/>
    <col min="12760" max="12980" width="8.75" style="1"/>
    <col min="12981" max="12981" width="36.875" style="1" bestFit="1" customWidth="1"/>
    <col min="12982" max="12982" width="7.125" style="1" customWidth="1"/>
    <col min="12983" max="12983" width="6" style="1" customWidth="1"/>
    <col min="12984" max="12984" width="5.75" style="1" customWidth="1"/>
    <col min="12985" max="12985" width="10.5" style="1" customWidth="1"/>
    <col min="12986" max="12986" width="7.5" style="1" customWidth="1"/>
    <col min="12987" max="12987" width="6.375" style="1" customWidth="1"/>
    <col min="12988" max="12988" width="6.5" style="1" customWidth="1"/>
    <col min="12989" max="12989" width="6.375" style="1" customWidth="1"/>
    <col min="12990" max="12990" width="7.875" style="1" customWidth="1"/>
    <col min="12991" max="12991" width="7.75" style="1" customWidth="1"/>
    <col min="12992" max="12995" width="6.5" style="1" customWidth="1"/>
    <col min="12996" max="12996" width="6.875" style="1" customWidth="1"/>
    <col min="12997" max="12997" width="8.75" style="1"/>
    <col min="12998" max="12998" width="6.125" style="1" customWidth="1"/>
    <col min="12999" max="12999" width="7.5" style="1" customWidth="1"/>
    <col min="13000" max="13000" width="7.625" style="1" customWidth="1"/>
    <col min="13001" max="13001" width="7.75" style="1" customWidth="1"/>
    <col min="13002" max="13002" width="10.125" style="1" bestFit="1" customWidth="1"/>
    <col min="13003" max="13003" width="12" style="1" customWidth="1"/>
    <col min="13004" max="13004" width="10.25" style="1" bestFit="1" customWidth="1"/>
    <col min="13005" max="13005" width="8.75" style="1" bestFit="1" customWidth="1"/>
    <col min="13006" max="13006" width="7.75" style="1" customWidth="1"/>
    <col min="13007" max="13007" width="9.125" style="1" customWidth="1"/>
    <col min="13008" max="13008" width="9.875" style="1" customWidth="1"/>
    <col min="13009" max="13009" width="7.75" style="1" customWidth="1"/>
    <col min="13010" max="13010" width="9.375" style="1" customWidth="1"/>
    <col min="13011" max="13011" width="8.75" style="1"/>
    <col min="13012" max="13012" width="5.875" style="1" customWidth="1"/>
    <col min="13013" max="13013" width="7.125" style="1" customWidth="1"/>
    <col min="13014" max="13014" width="8.125" style="1" customWidth="1"/>
    <col min="13015" max="13015" width="10.25" style="1" customWidth="1"/>
    <col min="13016" max="13236" width="8.75" style="1"/>
    <col min="13237" max="13237" width="36.875" style="1" bestFit="1" customWidth="1"/>
    <col min="13238" max="13238" width="7.125" style="1" customWidth="1"/>
    <col min="13239" max="13239" width="6" style="1" customWidth="1"/>
    <col min="13240" max="13240" width="5.75" style="1" customWidth="1"/>
    <col min="13241" max="13241" width="10.5" style="1" customWidth="1"/>
    <col min="13242" max="13242" width="7.5" style="1" customWidth="1"/>
    <col min="13243" max="13243" width="6.375" style="1" customWidth="1"/>
    <col min="13244" max="13244" width="6.5" style="1" customWidth="1"/>
    <col min="13245" max="13245" width="6.375" style="1" customWidth="1"/>
    <col min="13246" max="13246" width="7.875" style="1" customWidth="1"/>
    <col min="13247" max="13247" width="7.75" style="1" customWidth="1"/>
    <col min="13248" max="13251" width="6.5" style="1" customWidth="1"/>
    <col min="13252" max="13252" width="6.875" style="1" customWidth="1"/>
    <col min="13253" max="13253" width="8.75" style="1"/>
    <col min="13254" max="13254" width="6.125" style="1" customWidth="1"/>
    <col min="13255" max="13255" width="7.5" style="1" customWidth="1"/>
    <col min="13256" max="13256" width="7.625" style="1" customWidth="1"/>
    <col min="13257" max="13257" width="7.75" style="1" customWidth="1"/>
    <col min="13258" max="13258" width="10.125" style="1" bestFit="1" customWidth="1"/>
    <col min="13259" max="13259" width="12" style="1" customWidth="1"/>
    <col min="13260" max="13260" width="10.25" style="1" bestFit="1" customWidth="1"/>
    <col min="13261" max="13261" width="8.75" style="1" bestFit="1" customWidth="1"/>
    <col min="13262" max="13262" width="7.75" style="1" customWidth="1"/>
    <col min="13263" max="13263" width="9.125" style="1" customWidth="1"/>
    <col min="13264" max="13264" width="9.875" style="1" customWidth="1"/>
    <col min="13265" max="13265" width="7.75" style="1" customWidth="1"/>
    <col min="13266" max="13266" width="9.375" style="1" customWidth="1"/>
    <col min="13267" max="13267" width="8.75" style="1"/>
    <col min="13268" max="13268" width="5.875" style="1" customWidth="1"/>
    <col min="13269" max="13269" width="7.125" style="1" customWidth="1"/>
    <col min="13270" max="13270" width="8.125" style="1" customWidth="1"/>
    <col min="13271" max="13271" width="10.25" style="1" customWidth="1"/>
    <col min="13272" max="13492" width="8.75" style="1"/>
    <col min="13493" max="13493" width="36.875" style="1" bestFit="1" customWidth="1"/>
    <col min="13494" max="13494" width="7.125" style="1" customWidth="1"/>
    <col min="13495" max="13495" width="6" style="1" customWidth="1"/>
    <col min="13496" max="13496" width="5.75" style="1" customWidth="1"/>
    <col min="13497" max="13497" width="10.5" style="1" customWidth="1"/>
    <col min="13498" max="13498" width="7.5" style="1" customWidth="1"/>
    <col min="13499" max="13499" width="6.375" style="1" customWidth="1"/>
    <col min="13500" max="13500" width="6.5" style="1" customWidth="1"/>
    <col min="13501" max="13501" width="6.375" style="1" customWidth="1"/>
    <col min="13502" max="13502" width="7.875" style="1" customWidth="1"/>
    <col min="13503" max="13503" width="7.75" style="1" customWidth="1"/>
    <col min="13504" max="13507" width="6.5" style="1" customWidth="1"/>
    <col min="13508" max="13508" width="6.875" style="1" customWidth="1"/>
    <col min="13509" max="13509" width="8.75" style="1"/>
    <col min="13510" max="13510" width="6.125" style="1" customWidth="1"/>
    <col min="13511" max="13511" width="7.5" style="1" customWidth="1"/>
    <col min="13512" max="13512" width="7.625" style="1" customWidth="1"/>
    <col min="13513" max="13513" width="7.75" style="1" customWidth="1"/>
    <col min="13514" max="13514" width="10.125" style="1" bestFit="1" customWidth="1"/>
    <col min="13515" max="13515" width="12" style="1" customWidth="1"/>
    <col min="13516" max="13516" width="10.25" style="1" bestFit="1" customWidth="1"/>
    <col min="13517" max="13517" width="8.75" style="1" bestFit="1" customWidth="1"/>
    <col min="13518" max="13518" width="7.75" style="1" customWidth="1"/>
    <col min="13519" max="13519" width="9.125" style="1" customWidth="1"/>
    <col min="13520" max="13520" width="9.875" style="1" customWidth="1"/>
    <col min="13521" max="13521" width="7.75" style="1" customWidth="1"/>
    <col min="13522" max="13522" width="9.375" style="1" customWidth="1"/>
    <col min="13523" max="13523" width="8.75" style="1"/>
    <col min="13524" max="13524" width="5.875" style="1" customWidth="1"/>
    <col min="13525" max="13525" width="7.125" style="1" customWidth="1"/>
    <col min="13526" max="13526" width="8.125" style="1" customWidth="1"/>
    <col min="13527" max="13527" width="10.25" style="1" customWidth="1"/>
    <col min="13528" max="13748" width="8.75" style="1"/>
    <col min="13749" max="13749" width="36.875" style="1" bestFit="1" customWidth="1"/>
    <col min="13750" max="13750" width="7.125" style="1" customWidth="1"/>
    <col min="13751" max="13751" width="6" style="1" customWidth="1"/>
    <col min="13752" max="13752" width="5.75" style="1" customWidth="1"/>
    <col min="13753" max="13753" width="10.5" style="1" customWidth="1"/>
    <col min="13754" max="13754" width="7.5" style="1" customWidth="1"/>
    <col min="13755" max="13755" width="6.375" style="1" customWidth="1"/>
    <col min="13756" max="13756" width="6.5" style="1" customWidth="1"/>
    <col min="13757" max="13757" width="6.375" style="1" customWidth="1"/>
    <col min="13758" max="13758" width="7.875" style="1" customWidth="1"/>
    <col min="13759" max="13759" width="7.75" style="1" customWidth="1"/>
    <col min="13760" max="13763" width="6.5" style="1" customWidth="1"/>
    <col min="13764" max="13764" width="6.875" style="1" customWidth="1"/>
    <col min="13765" max="13765" width="8.75" style="1"/>
    <col min="13766" max="13766" width="6.125" style="1" customWidth="1"/>
    <col min="13767" max="13767" width="7.5" style="1" customWidth="1"/>
    <col min="13768" max="13768" width="7.625" style="1" customWidth="1"/>
    <col min="13769" max="13769" width="7.75" style="1" customWidth="1"/>
    <col min="13770" max="13770" width="10.125" style="1" bestFit="1" customWidth="1"/>
    <col min="13771" max="13771" width="12" style="1" customWidth="1"/>
    <col min="13772" max="13772" width="10.25" style="1" bestFit="1" customWidth="1"/>
    <col min="13773" max="13773" width="8.75" style="1" bestFit="1" customWidth="1"/>
    <col min="13774" max="13774" width="7.75" style="1" customWidth="1"/>
    <col min="13775" max="13775" width="9.125" style="1" customWidth="1"/>
    <col min="13776" max="13776" width="9.875" style="1" customWidth="1"/>
    <col min="13777" max="13777" width="7.75" style="1" customWidth="1"/>
    <col min="13778" max="13778" width="9.375" style="1" customWidth="1"/>
    <col min="13779" max="13779" width="8.75" style="1"/>
    <col min="13780" max="13780" width="5.875" style="1" customWidth="1"/>
    <col min="13781" max="13781" width="7.125" style="1" customWidth="1"/>
    <col min="13782" max="13782" width="8.125" style="1" customWidth="1"/>
    <col min="13783" max="13783" width="10.25" style="1" customWidth="1"/>
    <col min="13784" max="14004" width="8.75" style="1"/>
    <col min="14005" max="14005" width="36.875" style="1" bestFit="1" customWidth="1"/>
    <col min="14006" max="14006" width="7.125" style="1" customWidth="1"/>
    <col min="14007" max="14007" width="6" style="1" customWidth="1"/>
    <col min="14008" max="14008" width="5.75" style="1" customWidth="1"/>
    <col min="14009" max="14009" width="10.5" style="1" customWidth="1"/>
    <col min="14010" max="14010" width="7.5" style="1" customWidth="1"/>
    <col min="14011" max="14011" width="6.375" style="1" customWidth="1"/>
    <col min="14012" max="14012" width="6.5" style="1" customWidth="1"/>
    <col min="14013" max="14013" width="6.375" style="1" customWidth="1"/>
    <col min="14014" max="14014" width="7.875" style="1" customWidth="1"/>
    <col min="14015" max="14015" width="7.75" style="1" customWidth="1"/>
    <col min="14016" max="14019" width="6.5" style="1" customWidth="1"/>
    <col min="14020" max="14020" width="6.875" style="1" customWidth="1"/>
    <col min="14021" max="14021" width="8.75" style="1"/>
    <col min="14022" max="14022" width="6.125" style="1" customWidth="1"/>
    <col min="14023" max="14023" width="7.5" style="1" customWidth="1"/>
    <col min="14024" max="14024" width="7.625" style="1" customWidth="1"/>
    <col min="14025" max="14025" width="7.75" style="1" customWidth="1"/>
    <col min="14026" max="14026" width="10.125" style="1" bestFit="1" customWidth="1"/>
    <col min="14027" max="14027" width="12" style="1" customWidth="1"/>
    <col min="14028" max="14028" width="10.25" style="1" bestFit="1" customWidth="1"/>
    <col min="14029" max="14029" width="8.75" style="1" bestFit="1" customWidth="1"/>
    <col min="14030" max="14030" width="7.75" style="1" customWidth="1"/>
    <col min="14031" max="14031" width="9.125" style="1" customWidth="1"/>
    <col min="14032" max="14032" width="9.875" style="1" customWidth="1"/>
    <col min="14033" max="14033" width="7.75" style="1" customWidth="1"/>
    <col min="14034" max="14034" width="9.375" style="1" customWidth="1"/>
    <col min="14035" max="14035" width="8.75" style="1"/>
    <col min="14036" max="14036" width="5.875" style="1" customWidth="1"/>
    <col min="14037" max="14037" width="7.125" style="1" customWidth="1"/>
    <col min="14038" max="14038" width="8.125" style="1" customWidth="1"/>
    <col min="14039" max="14039" width="10.25" style="1" customWidth="1"/>
    <col min="14040" max="14260" width="8.75" style="1"/>
    <col min="14261" max="14261" width="36.875" style="1" bestFit="1" customWidth="1"/>
    <col min="14262" max="14262" width="7.125" style="1" customWidth="1"/>
    <col min="14263" max="14263" width="6" style="1" customWidth="1"/>
    <col min="14264" max="14264" width="5.75" style="1" customWidth="1"/>
    <col min="14265" max="14265" width="10.5" style="1" customWidth="1"/>
    <col min="14266" max="14266" width="7.5" style="1" customWidth="1"/>
    <col min="14267" max="14267" width="6.375" style="1" customWidth="1"/>
    <col min="14268" max="14268" width="6.5" style="1" customWidth="1"/>
    <col min="14269" max="14269" width="6.375" style="1" customWidth="1"/>
    <col min="14270" max="14270" width="7.875" style="1" customWidth="1"/>
    <col min="14271" max="14271" width="7.75" style="1" customWidth="1"/>
    <col min="14272" max="14275" width="6.5" style="1" customWidth="1"/>
    <col min="14276" max="14276" width="6.875" style="1" customWidth="1"/>
    <col min="14277" max="14277" width="8.75" style="1"/>
    <col min="14278" max="14278" width="6.125" style="1" customWidth="1"/>
    <col min="14279" max="14279" width="7.5" style="1" customWidth="1"/>
    <col min="14280" max="14280" width="7.625" style="1" customWidth="1"/>
    <col min="14281" max="14281" width="7.75" style="1" customWidth="1"/>
    <col min="14282" max="14282" width="10.125" style="1" bestFit="1" customWidth="1"/>
    <col min="14283" max="14283" width="12" style="1" customWidth="1"/>
    <col min="14284" max="14284" width="10.25" style="1" bestFit="1" customWidth="1"/>
    <col min="14285" max="14285" width="8.75" style="1" bestFit="1" customWidth="1"/>
    <col min="14286" max="14286" width="7.75" style="1" customWidth="1"/>
    <col min="14287" max="14287" width="9.125" style="1" customWidth="1"/>
    <col min="14288" max="14288" width="9.875" style="1" customWidth="1"/>
    <col min="14289" max="14289" width="7.75" style="1" customWidth="1"/>
    <col min="14290" max="14290" width="9.375" style="1" customWidth="1"/>
    <col min="14291" max="14291" width="8.75" style="1"/>
    <col min="14292" max="14292" width="5.875" style="1" customWidth="1"/>
    <col min="14293" max="14293" width="7.125" style="1" customWidth="1"/>
    <col min="14294" max="14294" width="8.125" style="1" customWidth="1"/>
    <col min="14295" max="14295" width="10.25" style="1" customWidth="1"/>
    <col min="14296" max="14516" width="8.75" style="1"/>
    <col min="14517" max="14517" width="36.875" style="1" bestFit="1" customWidth="1"/>
    <col min="14518" max="14518" width="7.125" style="1" customWidth="1"/>
    <col min="14519" max="14519" width="6" style="1" customWidth="1"/>
    <col min="14520" max="14520" width="5.75" style="1" customWidth="1"/>
    <col min="14521" max="14521" width="10.5" style="1" customWidth="1"/>
    <col min="14522" max="14522" width="7.5" style="1" customWidth="1"/>
    <col min="14523" max="14523" width="6.375" style="1" customWidth="1"/>
    <col min="14524" max="14524" width="6.5" style="1" customWidth="1"/>
    <col min="14525" max="14525" width="6.375" style="1" customWidth="1"/>
    <col min="14526" max="14526" width="7.875" style="1" customWidth="1"/>
    <col min="14527" max="14527" width="7.75" style="1" customWidth="1"/>
    <col min="14528" max="14531" width="6.5" style="1" customWidth="1"/>
    <col min="14532" max="14532" width="6.875" style="1" customWidth="1"/>
    <col min="14533" max="14533" width="8.75" style="1"/>
    <col min="14534" max="14534" width="6.125" style="1" customWidth="1"/>
    <col min="14535" max="14535" width="7.5" style="1" customWidth="1"/>
    <col min="14536" max="14536" width="7.625" style="1" customWidth="1"/>
    <col min="14537" max="14537" width="7.75" style="1" customWidth="1"/>
    <col min="14538" max="14538" width="10.125" style="1" bestFit="1" customWidth="1"/>
    <col min="14539" max="14539" width="12" style="1" customWidth="1"/>
    <col min="14540" max="14540" width="10.25" style="1" bestFit="1" customWidth="1"/>
    <col min="14541" max="14541" width="8.75" style="1" bestFit="1" customWidth="1"/>
    <col min="14542" max="14542" width="7.75" style="1" customWidth="1"/>
    <col min="14543" max="14543" width="9.125" style="1" customWidth="1"/>
    <col min="14544" max="14544" width="9.875" style="1" customWidth="1"/>
    <col min="14545" max="14545" width="7.75" style="1" customWidth="1"/>
    <col min="14546" max="14546" width="9.375" style="1" customWidth="1"/>
    <col min="14547" max="14547" width="8.75" style="1"/>
    <col min="14548" max="14548" width="5.875" style="1" customWidth="1"/>
    <col min="14549" max="14549" width="7.125" style="1" customWidth="1"/>
    <col min="14550" max="14550" width="8.125" style="1" customWidth="1"/>
    <col min="14551" max="14551" width="10.25" style="1" customWidth="1"/>
    <col min="14552" max="14772" width="8.75" style="1"/>
    <col min="14773" max="14773" width="36.875" style="1" bestFit="1" customWidth="1"/>
    <col min="14774" max="14774" width="7.125" style="1" customWidth="1"/>
    <col min="14775" max="14775" width="6" style="1" customWidth="1"/>
    <col min="14776" max="14776" width="5.75" style="1" customWidth="1"/>
    <col min="14777" max="14777" width="10.5" style="1" customWidth="1"/>
    <col min="14778" max="14778" width="7.5" style="1" customWidth="1"/>
    <col min="14779" max="14779" width="6.375" style="1" customWidth="1"/>
    <col min="14780" max="14780" width="6.5" style="1" customWidth="1"/>
    <col min="14781" max="14781" width="6.375" style="1" customWidth="1"/>
    <col min="14782" max="14782" width="7.875" style="1" customWidth="1"/>
    <col min="14783" max="14783" width="7.75" style="1" customWidth="1"/>
    <col min="14784" max="14787" width="6.5" style="1" customWidth="1"/>
    <col min="14788" max="14788" width="6.875" style="1" customWidth="1"/>
    <col min="14789" max="14789" width="8.75" style="1"/>
    <col min="14790" max="14790" width="6.125" style="1" customWidth="1"/>
    <col min="14791" max="14791" width="7.5" style="1" customWidth="1"/>
    <col min="14792" max="14792" width="7.625" style="1" customWidth="1"/>
    <col min="14793" max="14793" width="7.75" style="1" customWidth="1"/>
    <col min="14794" max="14794" width="10.125" style="1" bestFit="1" customWidth="1"/>
    <col min="14795" max="14795" width="12" style="1" customWidth="1"/>
    <col min="14796" max="14796" width="10.25" style="1" bestFit="1" customWidth="1"/>
    <col min="14797" max="14797" width="8.75" style="1" bestFit="1" customWidth="1"/>
    <col min="14798" max="14798" width="7.75" style="1" customWidth="1"/>
    <col min="14799" max="14799" width="9.125" style="1" customWidth="1"/>
    <col min="14800" max="14800" width="9.875" style="1" customWidth="1"/>
    <col min="14801" max="14801" width="7.75" style="1" customWidth="1"/>
    <col min="14802" max="14802" width="9.375" style="1" customWidth="1"/>
    <col min="14803" max="14803" width="8.75" style="1"/>
    <col min="14804" max="14804" width="5.875" style="1" customWidth="1"/>
    <col min="14805" max="14805" width="7.125" style="1" customWidth="1"/>
    <col min="14806" max="14806" width="8.125" style="1" customWidth="1"/>
    <col min="14807" max="14807" width="10.25" style="1" customWidth="1"/>
    <col min="14808" max="15028" width="8.75" style="1"/>
    <col min="15029" max="15029" width="36.875" style="1" bestFit="1" customWidth="1"/>
    <col min="15030" max="15030" width="7.125" style="1" customWidth="1"/>
    <col min="15031" max="15031" width="6" style="1" customWidth="1"/>
    <col min="15032" max="15032" width="5.75" style="1" customWidth="1"/>
    <col min="15033" max="15033" width="10.5" style="1" customWidth="1"/>
    <col min="15034" max="15034" width="7.5" style="1" customWidth="1"/>
    <col min="15035" max="15035" width="6.375" style="1" customWidth="1"/>
    <col min="15036" max="15036" width="6.5" style="1" customWidth="1"/>
    <col min="15037" max="15037" width="6.375" style="1" customWidth="1"/>
    <col min="15038" max="15038" width="7.875" style="1" customWidth="1"/>
    <col min="15039" max="15039" width="7.75" style="1" customWidth="1"/>
    <col min="15040" max="15043" width="6.5" style="1" customWidth="1"/>
    <col min="15044" max="15044" width="6.875" style="1" customWidth="1"/>
    <col min="15045" max="15045" width="8.75" style="1"/>
    <col min="15046" max="15046" width="6.125" style="1" customWidth="1"/>
    <col min="15047" max="15047" width="7.5" style="1" customWidth="1"/>
    <col min="15048" max="15048" width="7.625" style="1" customWidth="1"/>
    <col min="15049" max="15049" width="7.75" style="1" customWidth="1"/>
    <col min="15050" max="15050" width="10.125" style="1" bestFit="1" customWidth="1"/>
    <col min="15051" max="15051" width="12" style="1" customWidth="1"/>
    <col min="15052" max="15052" width="10.25" style="1" bestFit="1" customWidth="1"/>
    <col min="15053" max="15053" width="8.75" style="1" bestFit="1" customWidth="1"/>
    <col min="15054" max="15054" width="7.75" style="1" customWidth="1"/>
    <col min="15055" max="15055" width="9.125" style="1" customWidth="1"/>
    <col min="15056" max="15056" width="9.875" style="1" customWidth="1"/>
    <col min="15057" max="15057" width="7.75" style="1" customWidth="1"/>
    <col min="15058" max="15058" width="9.375" style="1" customWidth="1"/>
    <col min="15059" max="15059" width="8.75" style="1"/>
    <col min="15060" max="15060" width="5.875" style="1" customWidth="1"/>
    <col min="15061" max="15061" width="7.125" style="1" customWidth="1"/>
    <col min="15062" max="15062" width="8.125" style="1" customWidth="1"/>
    <col min="15063" max="15063" width="10.25" style="1" customWidth="1"/>
    <col min="15064" max="15284" width="8.75" style="1"/>
    <col min="15285" max="15285" width="36.875" style="1" bestFit="1" customWidth="1"/>
    <col min="15286" max="15286" width="7.125" style="1" customWidth="1"/>
    <col min="15287" max="15287" width="6" style="1" customWidth="1"/>
    <col min="15288" max="15288" width="5.75" style="1" customWidth="1"/>
    <col min="15289" max="15289" width="10.5" style="1" customWidth="1"/>
    <col min="15290" max="15290" width="7.5" style="1" customWidth="1"/>
    <col min="15291" max="15291" width="6.375" style="1" customWidth="1"/>
    <col min="15292" max="15292" width="6.5" style="1" customWidth="1"/>
    <col min="15293" max="15293" width="6.375" style="1" customWidth="1"/>
    <col min="15294" max="15294" width="7.875" style="1" customWidth="1"/>
    <col min="15295" max="15295" width="7.75" style="1" customWidth="1"/>
    <col min="15296" max="15299" width="6.5" style="1" customWidth="1"/>
    <col min="15300" max="15300" width="6.875" style="1" customWidth="1"/>
    <col min="15301" max="15301" width="8.75" style="1"/>
    <col min="15302" max="15302" width="6.125" style="1" customWidth="1"/>
    <col min="15303" max="15303" width="7.5" style="1" customWidth="1"/>
    <col min="15304" max="15304" width="7.625" style="1" customWidth="1"/>
    <col min="15305" max="15305" width="7.75" style="1" customWidth="1"/>
    <col min="15306" max="15306" width="10.125" style="1" bestFit="1" customWidth="1"/>
    <col min="15307" max="15307" width="12" style="1" customWidth="1"/>
    <col min="15308" max="15308" width="10.25" style="1" bestFit="1" customWidth="1"/>
    <col min="15309" max="15309" width="8.75" style="1" bestFit="1" customWidth="1"/>
    <col min="15310" max="15310" width="7.75" style="1" customWidth="1"/>
    <col min="15311" max="15311" width="9.125" style="1" customWidth="1"/>
    <col min="15312" max="15312" width="9.875" style="1" customWidth="1"/>
    <col min="15313" max="15313" width="7.75" style="1" customWidth="1"/>
    <col min="15314" max="15314" width="9.375" style="1" customWidth="1"/>
    <col min="15315" max="15315" width="8.75" style="1"/>
    <col min="15316" max="15316" width="5.875" style="1" customWidth="1"/>
    <col min="15317" max="15317" width="7.125" style="1" customWidth="1"/>
    <col min="15318" max="15318" width="8.125" style="1" customWidth="1"/>
    <col min="15319" max="15319" width="10.25" style="1" customWidth="1"/>
    <col min="15320" max="15540" width="8.75" style="1"/>
    <col min="15541" max="15541" width="36.875" style="1" bestFit="1" customWidth="1"/>
    <col min="15542" max="15542" width="7.125" style="1" customWidth="1"/>
    <col min="15543" max="15543" width="6" style="1" customWidth="1"/>
    <col min="15544" max="15544" width="5.75" style="1" customWidth="1"/>
    <col min="15545" max="15545" width="10.5" style="1" customWidth="1"/>
    <col min="15546" max="15546" width="7.5" style="1" customWidth="1"/>
    <col min="15547" max="15547" width="6.375" style="1" customWidth="1"/>
    <col min="15548" max="15548" width="6.5" style="1" customWidth="1"/>
    <col min="15549" max="15549" width="6.375" style="1" customWidth="1"/>
    <col min="15550" max="15550" width="7.875" style="1" customWidth="1"/>
    <col min="15551" max="15551" width="7.75" style="1" customWidth="1"/>
    <col min="15552" max="15555" width="6.5" style="1" customWidth="1"/>
    <col min="15556" max="15556" width="6.875" style="1" customWidth="1"/>
    <col min="15557" max="15557" width="8.75" style="1"/>
    <col min="15558" max="15558" width="6.125" style="1" customWidth="1"/>
    <col min="15559" max="15559" width="7.5" style="1" customWidth="1"/>
    <col min="15560" max="15560" width="7.625" style="1" customWidth="1"/>
    <col min="15561" max="15561" width="7.75" style="1" customWidth="1"/>
    <col min="15562" max="15562" width="10.125" style="1" bestFit="1" customWidth="1"/>
    <col min="15563" max="15563" width="12" style="1" customWidth="1"/>
    <col min="15564" max="15564" width="10.25" style="1" bestFit="1" customWidth="1"/>
    <col min="15565" max="15565" width="8.75" style="1" bestFit="1" customWidth="1"/>
    <col min="15566" max="15566" width="7.75" style="1" customWidth="1"/>
    <col min="15567" max="15567" width="9.125" style="1" customWidth="1"/>
    <col min="15568" max="15568" width="9.875" style="1" customWidth="1"/>
    <col min="15569" max="15569" width="7.75" style="1" customWidth="1"/>
    <col min="15570" max="15570" width="9.375" style="1" customWidth="1"/>
    <col min="15571" max="15571" width="8.75" style="1"/>
    <col min="15572" max="15572" width="5.875" style="1" customWidth="1"/>
    <col min="15573" max="15573" width="7.125" style="1" customWidth="1"/>
    <col min="15574" max="15574" width="8.125" style="1" customWidth="1"/>
    <col min="15575" max="15575" width="10.25" style="1" customWidth="1"/>
    <col min="15576" max="15796" width="8.75" style="1"/>
    <col min="15797" max="15797" width="36.875" style="1" bestFit="1" customWidth="1"/>
    <col min="15798" max="15798" width="7.125" style="1" customWidth="1"/>
    <col min="15799" max="15799" width="6" style="1" customWidth="1"/>
    <col min="15800" max="15800" width="5.75" style="1" customWidth="1"/>
    <col min="15801" max="15801" width="10.5" style="1" customWidth="1"/>
    <col min="15802" max="15802" width="7.5" style="1" customWidth="1"/>
    <col min="15803" max="15803" width="6.375" style="1" customWidth="1"/>
    <col min="15804" max="15804" width="6.5" style="1" customWidth="1"/>
    <col min="15805" max="15805" width="6.375" style="1" customWidth="1"/>
    <col min="15806" max="15806" width="7.875" style="1" customWidth="1"/>
    <col min="15807" max="15807" width="7.75" style="1" customWidth="1"/>
    <col min="15808" max="15811" width="6.5" style="1" customWidth="1"/>
    <col min="15812" max="15812" width="6.875" style="1" customWidth="1"/>
    <col min="15813" max="15813" width="8.75" style="1"/>
    <col min="15814" max="15814" width="6.125" style="1" customWidth="1"/>
    <col min="15815" max="15815" width="7.5" style="1" customWidth="1"/>
    <col min="15816" max="15816" width="7.625" style="1" customWidth="1"/>
    <col min="15817" max="15817" width="7.75" style="1" customWidth="1"/>
    <col min="15818" max="15818" width="10.125" style="1" bestFit="1" customWidth="1"/>
    <col min="15819" max="15819" width="12" style="1" customWidth="1"/>
    <col min="15820" max="15820" width="10.25" style="1" bestFit="1" customWidth="1"/>
    <col min="15821" max="15821" width="8.75" style="1" bestFit="1" customWidth="1"/>
    <col min="15822" max="15822" width="7.75" style="1" customWidth="1"/>
    <col min="15823" max="15823" width="9.125" style="1" customWidth="1"/>
    <col min="15824" max="15824" width="9.875" style="1" customWidth="1"/>
    <col min="15825" max="15825" width="7.75" style="1" customWidth="1"/>
    <col min="15826" max="15826" width="9.375" style="1" customWidth="1"/>
    <col min="15827" max="15827" width="8.75" style="1"/>
    <col min="15828" max="15828" width="5.875" style="1" customWidth="1"/>
    <col min="15829" max="15829" width="7.125" style="1" customWidth="1"/>
    <col min="15830" max="15830" width="8.125" style="1" customWidth="1"/>
    <col min="15831" max="15831" width="10.25" style="1" customWidth="1"/>
    <col min="15832" max="16035" width="8.75" style="1"/>
    <col min="16036" max="16384" width="8.75" style="1" customWidth="1"/>
  </cols>
  <sheetData>
    <row r="1" spans="1:55" ht="18.75" x14ac:dyDescent="0.25"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BC1" s="3" t="s">
        <v>0</v>
      </c>
    </row>
    <row r="2" spans="1:55" ht="18.75" x14ac:dyDescent="0.3">
      <c r="D2" s="53"/>
      <c r="E2" s="4"/>
      <c r="J2" s="4"/>
      <c r="AE2" s="5"/>
      <c r="AJ2" s="5"/>
      <c r="BC2" s="6" t="s">
        <v>1</v>
      </c>
    </row>
    <row r="3" spans="1:55" ht="18.75" x14ac:dyDescent="0.3"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BC3" s="6" t="s">
        <v>2</v>
      </c>
    </row>
    <row r="4" spans="1:55" ht="18.75" x14ac:dyDescent="0.3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</row>
    <row r="5" spans="1:55" s="7" customFormat="1" ht="18.75" x14ac:dyDescent="0.3">
      <c r="A5" s="56" t="s">
        <v>283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</row>
    <row r="6" spans="1:55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54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</row>
    <row r="7" spans="1:55" ht="18.75" x14ac:dyDescent="0.25">
      <c r="A7" s="57" t="s">
        <v>226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</row>
    <row r="8" spans="1:55" x14ac:dyDescent="0.25">
      <c r="A8" s="58" t="s">
        <v>4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</row>
    <row r="9" spans="1:5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10"/>
    </row>
    <row r="10" spans="1:55" ht="18.75" x14ac:dyDescent="0.3">
      <c r="A10" s="55" t="s">
        <v>274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</row>
    <row r="11" spans="1:55" ht="18.75" x14ac:dyDescent="0.3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2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3"/>
      <c r="AW11" s="13"/>
      <c r="AX11" s="14"/>
      <c r="AY11" s="51"/>
      <c r="AZ11" s="51"/>
      <c r="BA11" s="51"/>
      <c r="BB11" s="51"/>
      <c r="BC11" s="51"/>
    </row>
    <row r="12" spans="1:55" ht="18.75" x14ac:dyDescent="0.3">
      <c r="A12" s="55" t="s">
        <v>326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</row>
    <row r="13" spans="1:55" x14ac:dyDescent="0.25">
      <c r="A13" s="61" t="s">
        <v>5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</row>
    <row r="14" spans="1:55" x14ac:dyDescent="0.2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</row>
    <row r="15" spans="1:55" ht="29.45" customHeight="1" x14ac:dyDescent="0.25">
      <c r="A15" s="63" t="s">
        <v>6</v>
      </c>
      <c r="B15" s="64" t="s">
        <v>7</v>
      </c>
      <c r="C15" s="59" t="s">
        <v>8</v>
      </c>
      <c r="D15" s="64" t="s">
        <v>275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 t="s">
        <v>276</v>
      </c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</row>
    <row r="16" spans="1:55" ht="21.6" customHeight="1" x14ac:dyDescent="0.25">
      <c r="A16" s="63"/>
      <c r="B16" s="64"/>
      <c r="C16" s="65"/>
      <c r="D16" s="15" t="s">
        <v>9</v>
      </c>
      <c r="E16" s="66" t="s">
        <v>10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8"/>
      <c r="AD16" s="15" t="s">
        <v>9</v>
      </c>
      <c r="AE16" s="66" t="s">
        <v>10</v>
      </c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8"/>
    </row>
    <row r="17" spans="1:56" x14ac:dyDescent="0.25">
      <c r="A17" s="63"/>
      <c r="B17" s="64"/>
      <c r="C17" s="65"/>
      <c r="D17" s="59" t="s">
        <v>11</v>
      </c>
      <c r="E17" s="66" t="s">
        <v>11</v>
      </c>
      <c r="F17" s="67"/>
      <c r="G17" s="67"/>
      <c r="H17" s="67"/>
      <c r="I17" s="68"/>
      <c r="J17" s="69" t="s">
        <v>12</v>
      </c>
      <c r="K17" s="69"/>
      <c r="L17" s="69"/>
      <c r="M17" s="69"/>
      <c r="N17" s="69"/>
      <c r="O17" s="69" t="s">
        <v>13</v>
      </c>
      <c r="P17" s="69"/>
      <c r="Q17" s="69"/>
      <c r="R17" s="69"/>
      <c r="S17" s="69"/>
      <c r="T17" s="69" t="s">
        <v>14</v>
      </c>
      <c r="U17" s="69"/>
      <c r="V17" s="69"/>
      <c r="W17" s="69"/>
      <c r="X17" s="69"/>
      <c r="Y17" s="70" t="s">
        <v>15</v>
      </c>
      <c r="Z17" s="70"/>
      <c r="AA17" s="70"/>
      <c r="AB17" s="70"/>
      <c r="AC17" s="70"/>
      <c r="AD17" s="59" t="s">
        <v>11</v>
      </c>
      <c r="AE17" s="66" t="s">
        <v>11</v>
      </c>
      <c r="AF17" s="67"/>
      <c r="AG17" s="67"/>
      <c r="AH17" s="67"/>
      <c r="AI17" s="68"/>
      <c r="AJ17" s="69" t="s">
        <v>12</v>
      </c>
      <c r="AK17" s="69"/>
      <c r="AL17" s="69"/>
      <c r="AM17" s="69"/>
      <c r="AN17" s="69"/>
      <c r="AO17" s="69" t="s">
        <v>13</v>
      </c>
      <c r="AP17" s="69"/>
      <c r="AQ17" s="69"/>
      <c r="AR17" s="69"/>
      <c r="AS17" s="69"/>
      <c r="AT17" s="69" t="s">
        <v>14</v>
      </c>
      <c r="AU17" s="69"/>
      <c r="AV17" s="69"/>
      <c r="AW17" s="69"/>
      <c r="AX17" s="69"/>
      <c r="AY17" s="70" t="s">
        <v>15</v>
      </c>
      <c r="AZ17" s="70"/>
      <c r="BA17" s="70"/>
      <c r="BB17" s="70"/>
      <c r="BC17" s="70"/>
    </row>
    <row r="18" spans="1:56" ht="106.15" customHeight="1" x14ac:dyDescent="0.25">
      <c r="A18" s="63"/>
      <c r="B18" s="64"/>
      <c r="C18" s="60"/>
      <c r="D18" s="60"/>
      <c r="E18" s="16" t="s">
        <v>16</v>
      </c>
      <c r="F18" s="16" t="s">
        <v>17</v>
      </c>
      <c r="G18" s="16" t="s">
        <v>18</v>
      </c>
      <c r="H18" s="16" t="s">
        <v>19</v>
      </c>
      <c r="I18" s="16" t="s">
        <v>20</v>
      </c>
      <c r="J18" s="16" t="s">
        <v>16</v>
      </c>
      <c r="K18" s="16" t="s">
        <v>17</v>
      </c>
      <c r="L18" s="16" t="s">
        <v>18</v>
      </c>
      <c r="M18" s="16" t="s">
        <v>19</v>
      </c>
      <c r="N18" s="16" t="s">
        <v>20</v>
      </c>
      <c r="O18" s="16" t="s">
        <v>16</v>
      </c>
      <c r="P18" s="16" t="s">
        <v>17</v>
      </c>
      <c r="Q18" s="16" t="s">
        <v>18</v>
      </c>
      <c r="R18" s="16" t="s">
        <v>19</v>
      </c>
      <c r="S18" s="16" t="s">
        <v>20</v>
      </c>
      <c r="T18" s="16" t="s">
        <v>16</v>
      </c>
      <c r="U18" s="16" t="s">
        <v>17</v>
      </c>
      <c r="V18" s="16" t="s">
        <v>18</v>
      </c>
      <c r="W18" s="16" t="s">
        <v>19</v>
      </c>
      <c r="X18" s="16" t="s">
        <v>20</v>
      </c>
      <c r="Y18" s="16" t="s">
        <v>16</v>
      </c>
      <c r="Z18" s="16" t="s">
        <v>17</v>
      </c>
      <c r="AA18" s="16" t="s">
        <v>18</v>
      </c>
      <c r="AB18" s="16" t="s">
        <v>19</v>
      </c>
      <c r="AC18" s="16" t="s">
        <v>20</v>
      </c>
      <c r="AD18" s="60"/>
      <c r="AE18" s="16" t="s">
        <v>16</v>
      </c>
      <c r="AF18" s="16" t="s">
        <v>17</v>
      </c>
      <c r="AG18" s="16" t="s">
        <v>18</v>
      </c>
      <c r="AH18" s="16" t="s">
        <v>19</v>
      </c>
      <c r="AI18" s="16" t="s">
        <v>20</v>
      </c>
      <c r="AJ18" s="16" t="s">
        <v>16</v>
      </c>
      <c r="AK18" s="16" t="s">
        <v>17</v>
      </c>
      <c r="AL18" s="16" t="s">
        <v>18</v>
      </c>
      <c r="AM18" s="16" t="s">
        <v>19</v>
      </c>
      <c r="AN18" s="16" t="s">
        <v>20</v>
      </c>
      <c r="AO18" s="16" t="s">
        <v>16</v>
      </c>
      <c r="AP18" s="16" t="s">
        <v>17</v>
      </c>
      <c r="AQ18" s="16" t="s">
        <v>18</v>
      </c>
      <c r="AR18" s="16" t="s">
        <v>19</v>
      </c>
      <c r="AS18" s="16" t="s">
        <v>20</v>
      </c>
      <c r="AT18" s="16" t="s">
        <v>16</v>
      </c>
      <c r="AU18" s="16" t="s">
        <v>17</v>
      </c>
      <c r="AV18" s="16" t="s">
        <v>18</v>
      </c>
      <c r="AW18" s="16" t="s">
        <v>19</v>
      </c>
      <c r="AX18" s="16" t="s">
        <v>20</v>
      </c>
      <c r="AY18" s="16" t="s">
        <v>16</v>
      </c>
      <c r="AZ18" s="16" t="s">
        <v>17</v>
      </c>
      <c r="BA18" s="16" t="s">
        <v>18</v>
      </c>
      <c r="BB18" s="16" t="s">
        <v>19</v>
      </c>
      <c r="BC18" s="16" t="s">
        <v>20</v>
      </c>
    </row>
    <row r="19" spans="1:56" s="19" customFormat="1" x14ac:dyDescent="0.25">
      <c r="A19" s="17">
        <v>1</v>
      </c>
      <c r="B19" s="18">
        <v>2</v>
      </c>
      <c r="C19" s="18">
        <f>B19+1</f>
        <v>3</v>
      </c>
      <c r="D19" s="18">
        <v>4</v>
      </c>
      <c r="E19" s="18" t="s">
        <v>21</v>
      </c>
      <c r="F19" s="18" t="s">
        <v>22</v>
      </c>
      <c r="G19" s="18" t="s">
        <v>23</v>
      </c>
      <c r="H19" s="18" t="s">
        <v>24</v>
      </c>
      <c r="I19" s="18" t="s">
        <v>25</v>
      </c>
      <c r="J19" s="18" t="s">
        <v>26</v>
      </c>
      <c r="K19" s="18" t="s">
        <v>27</v>
      </c>
      <c r="L19" s="18" t="s">
        <v>28</v>
      </c>
      <c r="M19" s="18" t="s">
        <v>29</v>
      </c>
      <c r="N19" s="18" t="s">
        <v>30</v>
      </c>
      <c r="O19" s="18" t="s">
        <v>31</v>
      </c>
      <c r="P19" s="18" t="s">
        <v>32</v>
      </c>
      <c r="Q19" s="18" t="s">
        <v>33</v>
      </c>
      <c r="R19" s="18" t="s">
        <v>34</v>
      </c>
      <c r="S19" s="18" t="s">
        <v>35</v>
      </c>
      <c r="T19" s="18" t="s">
        <v>36</v>
      </c>
      <c r="U19" s="18" t="s">
        <v>37</v>
      </c>
      <c r="V19" s="18" t="s">
        <v>38</v>
      </c>
      <c r="W19" s="18" t="s">
        <v>39</v>
      </c>
      <c r="X19" s="18" t="s">
        <v>40</v>
      </c>
      <c r="Y19" s="18" t="s">
        <v>41</v>
      </c>
      <c r="Z19" s="18" t="s">
        <v>42</v>
      </c>
      <c r="AA19" s="18" t="s">
        <v>43</v>
      </c>
      <c r="AB19" s="18" t="s">
        <v>44</v>
      </c>
      <c r="AC19" s="18" t="s">
        <v>45</v>
      </c>
      <c r="AD19" s="18">
        <v>6</v>
      </c>
      <c r="AE19" s="18" t="s">
        <v>46</v>
      </c>
      <c r="AF19" s="18" t="s">
        <v>47</v>
      </c>
      <c r="AG19" s="18" t="s">
        <v>48</v>
      </c>
      <c r="AH19" s="18" t="s">
        <v>49</v>
      </c>
      <c r="AI19" s="18" t="s">
        <v>50</v>
      </c>
      <c r="AJ19" s="18" t="s">
        <v>51</v>
      </c>
      <c r="AK19" s="18" t="s">
        <v>52</v>
      </c>
      <c r="AL19" s="18" t="s">
        <v>53</v>
      </c>
      <c r="AM19" s="18" t="s">
        <v>54</v>
      </c>
      <c r="AN19" s="18" t="s">
        <v>55</v>
      </c>
      <c r="AO19" s="18" t="s">
        <v>56</v>
      </c>
      <c r="AP19" s="18" t="s">
        <v>57</v>
      </c>
      <c r="AQ19" s="18" t="s">
        <v>58</v>
      </c>
      <c r="AR19" s="18" t="s">
        <v>59</v>
      </c>
      <c r="AS19" s="18" t="s">
        <v>60</v>
      </c>
      <c r="AT19" s="18" t="s">
        <v>61</v>
      </c>
      <c r="AU19" s="18" t="s">
        <v>62</v>
      </c>
      <c r="AV19" s="18" t="s">
        <v>63</v>
      </c>
      <c r="AW19" s="18" t="s">
        <v>64</v>
      </c>
      <c r="AX19" s="18" t="s">
        <v>65</v>
      </c>
      <c r="AY19" s="18" t="s">
        <v>66</v>
      </c>
      <c r="AZ19" s="18" t="s">
        <v>67</v>
      </c>
      <c r="BA19" s="18" t="s">
        <v>68</v>
      </c>
      <c r="BB19" s="18" t="s">
        <v>69</v>
      </c>
      <c r="BC19" s="18" t="s">
        <v>70</v>
      </c>
      <c r="BD19" s="50"/>
    </row>
    <row r="20" spans="1:56" s="19" customFormat="1" ht="31.5" x14ac:dyDescent="0.25">
      <c r="A20" s="20" t="s">
        <v>72</v>
      </c>
      <c r="B20" s="21" t="s">
        <v>71</v>
      </c>
      <c r="C20" s="22" t="s">
        <v>73</v>
      </c>
      <c r="D20" s="23">
        <f>SUM(D21:D26)</f>
        <v>992.39855445946614</v>
      </c>
      <c r="E20" s="23">
        <f>J20+O20+T20+Y20</f>
        <v>267.69808446000002</v>
      </c>
      <c r="F20" s="23">
        <f t="shared" ref="F20:I20" si="0">K20+P20+U20+Z20</f>
        <v>2.0879792400000001</v>
      </c>
      <c r="G20" s="23">
        <f t="shared" si="0"/>
        <v>207.49480105000001</v>
      </c>
      <c r="H20" s="23">
        <f t="shared" si="0"/>
        <v>21.743974619999999</v>
      </c>
      <c r="I20" s="23">
        <f t="shared" si="0"/>
        <v>36.371329549999999</v>
      </c>
      <c r="J20" s="23">
        <f>SUM(K20:N20)</f>
        <v>38.609400209999997</v>
      </c>
      <c r="K20" s="23">
        <f t="shared" ref="K20:AC20" si="1">SUM(K21:K26)</f>
        <v>0</v>
      </c>
      <c r="L20" s="23">
        <f t="shared" si="1"/>
        <v>28.051115589999998</v>
      </c>
      <c r="M20" s="23">
        <f t="shared" si="1"/>
        <v>3.1851580800000003</v>
      </c>
      <c r="N20" s="23">
        <f t="shared" si="1"/>
        <v>7.3731265399999995</v>
      </c>
      <c r="O20" s="23">
        <f>SUM(P20:S20)</f>
        <v>110.86148265</v>
      </c>
      <c r="P20" s="23">
        <f t="shared" ref="P20:S20" si="2">SUM(P21:P26)</f>
        <v>0.65578644000000019</v>
      </c>
      <c r="Q20" s="23">
        <f t="shared" si="2"/>
        <v>100.24769925000001</v>
      </c>
      <c r="R20" s="23">
        <f t="shared" si="2"/>
        <v>3.0904795299999996</v>
      </c>
      <c r="S20" s="23">
        <f t="shared" si="2"/>
        <v>6.8675174299999995</v>
      </c>
      <c r="T20" s="23">
        <f>SUM(U20:X20)</f>
        <v>118.2272016</v>
      </c>
      <c r="U20" s="23">
        <f t="shared" ref="U20:X20" si="3">SUM(U21:U26)</f>
        <v>1.4321927999999999</v>
      </c>
      <c r="V20" s="23">
        <f t="shared" si="3"/>
        <v>79.195986210000001</v>
      </c>
      <c r="W20" s="23">
        <f t="shared" si="3"/>
        <v>15.468337009999999</v>
      </c>
      <c r="X20" s="23">
        <f t="shared" si="3"/>
        <v>22.130685580000002</v>
      </c>
      <c r="Y20" s="23">
        <f>SUM(Z20:AC20)</f>
        <v>0</v>
      </c>
      <c r="Z20" s="23">
        <f t="shared" si="1"/>
        <v>0</v>
      </c>
      <c r="AA20" s="23">
        <f t="shared" si="1"/>
        <v>0</v>
      </c>
      <c r="AB20" s="23">
        <f t="shared" si="1"/>
        <v>0</v>
      </c>
      <c r="AC20" s="23">
        <f t="shared" si="1"/>
        <v>0</v>
      </c>
      <c r="AD20" s="23">
        <f>SUM(AD21:AD26)</f>
        <v>830.40814519257094</v>
      </c>
      <c r="AE20" s="23">
        <f>AJ20+AO20+AT20+AY20</f>
        <v>256.31270803000001</v>
      </c>
      <c r="AF20" s="23">
        <f t="shared" ref="AF20:AI20" si="4">AK20+AP20+AU20+AZ20</f>
        <v>1.7695735600000002</v>
      </c>
      <c r="AG20" s="23">
        <f t="shared" si="4"/>
        <v>88.849449980000003</v>
      </c>
      <c r="AH20" s="23">
        <f t="shared" si="4"/>
        <v>122.74248112999999</v>
      </c>
      <c r="AI20" s="23">
        <f t="shared" si="4"/>
        <v>42.951203360000001</v>
      </c>
      <c r="AJ20" s="23">
        <f>SUM(AK20:AN20)</f>
        <v>8.8036983500000012</v>
      </c>
      <c r="AK20" s="23">
        <f t="shared" ref="AK20:BC20" si="5">SUM(AK21:AK26)</f>
        <v>2.959086E-2</v>
      </c>
      <c r="AL20" s="23">
        <f t="shared" si="5"/>
        <v>0</v>
      </c>
      <c r="AM20" s="23">
        <f t="shared" si="5"/>
        <v>1.1880800100000002</v>
      </c>
      <c r="AN20" s="23">
        <f t="shared" si="5"/>
        <v>7.5860274800000012</v>
      </c>
      <c r="AO20" s="23">
        <f>SUM(AP20:AS20)</f>
        <v>110.41980609999999</v>
      </c>
      <c r="AP20" s="23">
        <f t="shared" si="5"/>
        <v>1.7399827000000001</v>
      </c>
      <c r="AQ20" s="23">
        <f t="shared" si="5"/>
        <v>42.891559389999998</v>
      </c>
      <c r="AR20" s="23">
        <f t="shared" si="5"/>
        <v>51.349349919999995</v>
      </c>
      <c r="AS20" s="23">
        <f t="shared" si="5"/>
        <v>14.438914090000001</v>
      </c>
      <c r="AT20" s="23">
        <f>SUM(AU20:AX20)</f>
        <v>137.08920358</v>
      </c>
      <c r="AU20" s="23">
        <f t="shared" si="5"/>
        <v>0</v>
      </c>
      <c r="AV20" s="23">
        <f t="shared" si="5"/>
        <v>45.957890590000005</v>
      </c>
      <c r="AW20" s="23">
        <f t="shared" si="5"/>
        <v>70.2050512</v>
      </c>
      <c r="AX20" s="23">
        <f t="shared" si="5"/>
        <v>20.926261789999998</v>
      </c>
      <c r="AY20" s="23">
        <f>SUM(AZ20:BC20)</f>
        <v>0</v>
      </c>
      <c r="AZ20" s="23">
        <f t="shared" si="5"/>
        <v>0</v>
      </c>
      <c r="BA20" s="23">
        <f t="shared" si="5"/>
        <v>0</v>
      </c>
      <c r="BB20" s="23">
        <f t="shared" si="5"/>
        <v>0</v>
      </c>
      <c r="BC20" s="23">
        <f t="shared" si="5"/>
        <v>0</v>
      </c>
    </row>
    <row r="21" spans="1:56" x14ac:dyDescent="0.25">
      <c r="A21" s="24" t="s">
        <v>74</v>
      </c>
      <c r="B21" s="25" t="s">
        <v>75</v>
      </c>
      <c r="C21" s="26" t="s">
        <v>73</v>
      </c>
      <c r="D21" s="27">
        <f>D28</f>
        <v>246.4290046390324</v>
      </c>
      <c r="E21" s="27">
        <f>E28</f>
        <v>101.66899541924968</v>
      </c>
      <c r="F21" s="27">
        <f t="shared" ref="F21:BC21" si="6">F28</f>
        <v>0</v>
      </c>
      <c r="G21" s="27">
        <f t="shared" si="6"/>
        <v>87.616603529999992</v>
      </c>
      <c r="H21" s="27">
        <f t="shared" si="6"/>
        <v>2.1430979300000002</v>
      </c>
      <c r="I21" s="27">
        <f t="shared" si="6"/>
        <v>11.909293959249707</v>
      </c>
      <c r="J21" s="27">
        <f t="shared" si="6"/>
        <v>5.0223330540076221</v>
      </c>
      <c r="K21" s="27">
        <f t="shared" si="6"/>
        <v>0</v>
      </c>
      <c r="L21" s="27">
        <f t="shared" si="6"/>
        <v>2.1181645499999999</v>
      </c>
      <c r="M21" s="27">
        <f t="shared" si="6"/>
        <v>1.8168899300000001</v>
      </c>
      <c r="N21" s="27">
        <f t="shared" si="6"/>
        <v>1.0872785740076221</v>
      </c>
      <c r="O21" s="27">
        <f t="shared" si="6"/>
        <v>66.239688139728003</v>
      </c>
      <c r="P21" s="27">
        <f t="shared" si="6"/>
        <v>0</v>
      </c>
      <c r="Q21" s="27">
        <f t="shared" si="6"/>
        <v>64.62895958</v>
      </c>
      <c r="R21" s="27">
        <f t="shared" si="6"/>
        <v>0.326208</v>
      </c>
      <c r="S21" s="27">
        <f t="shared" si="6"/>
        <v>1.2845205597280001</v>
      </c>
      <c r="T21" s="27">
        <f t="shared" si="6"/>
        <v>30.406974225514084</v>
      </c>
      <c r="U21" s="27">
        <f t="shared" si="6"/>
        <v>0</v>
      </c>
      <c r="V21" s="27">
        <f t="shared" si="6"/>
        <v>20.869479399999999</v>
      </c>
      <c r="W21" s="27">
        <f t="shared" si="6"/>
        <v>0</v>
      </c>
      <c r="X21" s="27">
        <f t="shared" si="6"/>
        <v>9.5374948255140843</v>
      </c>
      <c r="Y21" s="27">
        <f t="shared" si="6"/>
        <v>0</v>
      </c>
      <c r="Z21" s="27">
        <f t="shared" si="6"/>
        <v>0</v>
      </c>
      <c r="AA21" s="27">
        <f t="shared" si="6"/>
        <v>0</v>
      </c>
      <c r="AB21" s="27">
        <f t="shared" si="6"/>
        <v>0</v>
      </c>
      <c r="AC21" s="27">
        <f t="shared" si="6"/>
        <v>0</v>
      </c>
      <c r="AD21" s="27">
        <f t="shared" si="6"/>
        <v>217.01880782200172</v>
      </c>
      <c r="AE21" s="27">
        <f t="shared" si="6"/>
        <v>93.109280479999995</v>
      </c>
      <c r="AF21" s="27">
        <f t="shared" si="6"/>
        <v>2.2762199999999998E-3</v>
      </c>
      <c r="AG21" s="27">
        <f t="shared" si="6"/>
        <v>38.016820670000001</v>
      </c>
      <c r="AH21" s="27">
        <f t="shared" si="6"/>
        <v>38.619962169999994</v>
      </c>
      <c r="AI21" s="27">
        <f t="shared" si="6"/>
        <v>16.470221419999998</v>
      </c>
      <c r="AJ21" s="27">
        <f t="shared" si="6"/>
        <v>1.4559310700000001</v>
      </c>
      <c r="AK21" s="27">
        <f t="shared" si="6"/>
        <v>2.2762199999999998E-3</v>
      </c>
      <c r="AL21" s="27">
        <f t="shared" si="6"/>
        <v>0</v>
      </c>
      <c r="AM21" s="27">
        <f t="shared" si="6"/>
        <v>0.30560600999999998</v>
      </c>
      <c r="AN21" s="27">
        <f t="shared" si="6"/>
        <v>1.1480488400000002</v>
      </c>
      <c r="AO21" s="27">
        <f t="shared" si="6"/>
        <v>47.360549509999991</v>
      </c>
      <c r="AP21" s="27">
        <f t="shared" si="6"/>
        <v>0</v>
      </c>
      <c r="AQ21" s="27">
        <f t="shared" si="6"/>
        <v>10.44486798</v>
      </c>
      <c r="AR21" s="27">
        <f t="shared" si="6"/>
        <v>36.088446099999992</v>
      </c>
      <c r="AS21" s="27">
        <f t="shared" si="6"/>
        <v>0.82723542999999999</v>
      </c>
      <c r="AT21" s="27">
        <f t="shared" si="6"/>
        <v>44.292799899999999</v>
      </c>
      <c r="AU21" s="27">
        <f t="shared" si="6"/>
        <v>0</v>
      </c>
      <c r="AV21" s="27">
        <f t="shared" si="6"/>
        <v>27.571952690000003</v>
      </c>
      <c r="AW21" s="27">
        <f t="shared" si="6"/>
        <v>2.2259100600000004</v>
      </c>
      <c r="AX21" s="27">
        <f t="shared" si="6"/>
        <v>14.49493715</v>
      </c>
      <c r="AY21" s="27">
        <f t="shared" si="6"/>
        <v>0</v>
      </c>
      <c r="AZ21" s="27">
        <f t="shared" si="6"/>
        <v>0</v>
      </c>
      <c r="BA21" s="27">
        <f t="shared" si="6"/>
        <v>0</v>
      </c>
      <c r="BB21" s="27">
        <f t="shared" si="6"/>
        <v>0</v>
      </c>
      <c r="BC21" s="27">
        <f t="shared" si="6"/>
        <v>0</v>
      </c>
    </row>
    <row r="22" spans="1:56" ht="31.5" x14ac:dyDescent="0.25">
      <c r="A22" s="24" t="s">
        <v>76</v>
      </c>
      <c r="B22" s="25" t="s">
        <v>77</v>
      </c>
      <c r="C22" s="26" t="s">
        <v>73</v>
      </c>
      <c r="D22" s="27">
        <f>D57</f>
        <v>623.53610773147898</v>
      </c>
      <c r="E22" s="27">
        <f>E57</f>
        <v>158.41009897446406</v>
      </c>
      <c r="F22" s="27">
        <f t="shared" ref="F22:BC22" si="7">F57</f>
        <v>2.0879792400000001</v>
      </c>
      <c r="G22" s="27">
        <f t="shared" si="7"/>
        <v>119.87819752</v>
      </c>
      <c r="H22" s="27">
        <f t="shared" si="7"/>
        <v>19.600876689999996</v>
      </c>
      <c r="I22" s="27">
        <f t="shared" si="7"/>
        <v>16.843045524464067</v>
      </c>
      <c r="J22" s="27">
        <f t="shared" si="7"/>
        <v>33.502634290029313</v>
      </c>
      <c r="K22" s="27">
        <f t="shared" si="7"/>
        <v>0</v>
      </c>
      <c r="L22" s="27">
        <f t="shared" si="7"/>
        <v>25.932951039999999</v>
      </c>
      <c r="M22" s="27">
        <f t="shared" si="7"/>
        <v>1.3682681500000002</v>
      </c>
      <c r="N22" s="27">
        <f t="shared" si="7"/>
        <v>6.2014151000293216</v>
      </c>
      <c r="O22" s="27">
        <f t="shared" si="7"/>
        <v>45.575286764074825</v>
      </c>
      <c r="P22" s="27">
        <f t="shared" si="7"/>
        <v>2.0879792400000001</v>
      </c>
      <c r="Q22" s="27">
        <f t="shared" si="7"/>
        <v>35.618739670000004</v>
      </c>
      <c r="R22" s="27">
        <f t="shared" si="7"/>
        <v>2.7642715299999998</v>
      </c>
      <c r="S22" s="27">
        <f t="shared" si="7"/>
        <v>5.1042963240748183</v>
      </c>
      <c r="T22" s="27">
        <f t="shared" si="7"/>
        <v>79.332177920359925</v>
      </c>
      <c r="U22" s="27">
        <f t="shared" si="7"/>
        <v>0</v>
      </c>
      <c r="V22" s="27">
        <f t="shared" si="7"/>
        <v>58.326506809999998</v>
      </c>
      <c r="W22" s="27">
        <f t="shared" si="7"/>
        <v>15.468337009999999</v>
      </c>
      <c r="X22" s="27">
        <f t="shared" si="7"/>
        <v>5.5373341003599306</v>
      </c>
      <c r="Y22" s="27">
        <f t="shared" si="7"/>
        <v>0</v>
      </c>
      <c r="Z22" s="27">
        <f t="shared" si="7"/>
        <v>0</v>
      </c>
      <c r="AA22" s="27">
        <f t="shared" si="7"/>
        <v>0</v>
      </c>
      <c r="AB22" s="27">
        <f t="shared" si="7"/>
        <v>0</v>
      </c>
      <c r="AC22" s="27">
        <f t="shared" si="7"/>
        <v>0</v>
      </c>
      <c r="AD22" s="27">
        <f t="shared" si="7"/>
        <v>506.13700688810707</v>
      </c>
      <c r="AE22" s="27">
        <f t="shared" si="7"/>
        <v>152.44326052000002</v>
      </c>
      <c r="AF22" s="27">
        <f t="shared" si="7"/>
        <v>1.76729734</v>
      </c>
      <c r="AG22" s="27">
        <f t="shared" si="7"/>
        <v>50.008558399999998</v>
      </c>
      <c r="AH22" s="27">
        <f t="shared" si="7"/>
        <v>81.775071549999993</v>
      </c>
      <c r="AI22" s="27">
        <f t="shared" si="7"/>
        <v>18.892333229999998</v>
      </c>
      <c r="AJ22" s="27">
        <f t="shared" si="7"/>
        <v>7.2496586100000009</v>
      </c>
      <c r="AK22" s="27">
        <f t="shared" si="7"/>
        <v>2.7314640000000001E-2</v>
      </c>
      <c r="AL22" s="27">
        <f t="shared" si="7"/>
        <v>0</v>
      </c>
      <c r="AM22" s="27">
        <f t="shared" si="7"/>
        <v>0.88247400000000009</v>
      </c>
      <c r="AN22" s="27">
        <f t="shared" si="7"/>
        <v>6.3398699700000005</v>
      </c>
      <c r="AO22" s="27">
        <f t="shared" si="7"/>
        <v>55.78402350999999</v>
      </c>
      <c r="AP22" s="27">
        <f t="shared" si="7"/>
        <v>1.7399827000000001</v>
      </c>
      <c r="AQ22" s="27">
        <f t="shared" si="7"/>
        <v>32.44669141</v>
      </c>
      <c r="AR22" s="27">
        <f t="shared" si="7"/>
        <v>15.260903820000001</v>
      </c>
      <c r="AS22" s="27">
        <f t="shared" si="7"/>
        <v>6.3364455799999995</v>
      </c>
      <c r="AT22" s="27">
        <f t="shared" si="7"/>
        <v>89.409578399999987</v>
      </c>
      <c r="AU22" s="27">
        <f t="shared" si="7"/>
        <v>0</v>
      </c>
      <c r="AV22" s="27">
        <f t="shared" si="7"/>
        <v>17.561866989999995</v>
      </c>
      <c r="AW22" s="27">
        <f t="shared" si="7"/>
        <v>65.631693729999995</v>
      </c>
      <c r="AX22" s="27">
        <f t="shared" si="7"/>
        <v>6.2160176799999993</v>
      </c>
      <c r="AY22" s="27">
        <f t="shared" si="7"/>
        <v>0</v>
      </c>
      <c r="AZ22" s="27">
        <f t="shared" si="7"/>
        <v>0</v>
      </c>
      <c r="BA22" s="27">
        <f t="shared" si="7"/>
        <v>0</v>
      </c>
      <c r="BB22" s="27">
        <f t="shared" si="7"/>
        <v>0</v>
      </c>
      <c r="BC22" s="27">
        <f t="shared" si="7"/>
        <v>0</v>
      </c>
    </row>
    <row r="23" spans="1:56" ht="63" x14ac:dyDescent="0.25">
      <c r="A23" s="24" t="s">
        <v>78</v>
      </c>
      <c r="B23" s="25" t="s">
        <v>79</v>
      </c>
      <c r="C23" s="26" t="s">
        <v>73</v>
      </c>
      <c r="D23" s="27">
        <f>D124</f>
        <v>0</v>
      </c>
      <c r="E23" s="27">
        <f>E124</f>
        <v>0</v>
      </c>
      <c r="F23" s="27">
        <f t="shared" ref="F23:BC23" si="8">F124</f>
        <v>0</v>
      </c>
      <c r="G23" s="27">
        <f t="shared" si="8"/>
        <v>0</v>
      </c>
      <c r="H23" s="27">
        <f t="shared" si="8"/>
        <v>0</v>
      </c>
      <c r="I23" s="27">
        <f t="shared" si="8"/>
        <v>0</v>
      </c>
      <c r="J23" s="27">
        <f t="shared" si="8"/>
        <v>0</v>
      </c>
      <c r="K23" s="27">
        <f t="shared" si="8"/>
        <v>0</v>
      </c>
      <c r="L23" s="27">
        <f t="shared" si="8"/>
        <v>0</v>
      </c>
      <c r="M23" s="27">
        <f t="shared" si="8"/>
        <v>0</v>
      </c>
      <c r="N23" s="27">
        <f t="shared" si="8"/>
        <v>0</v>
      </c>
      <c r="O23" s="27">
        <f t="shared" si="8"/>
        <v>0</v>
      </c>
      <c r="P23" s="27">
        <f t="shared" si="8"/>
        <v>0</v>
      </c>
      <c r="Q23" s="27">
        <f t="shared" si="8"/>
        <v>0</v>
      </c>
      <c r="R23" s="27">
        <f t="shared" si="8"/>
        <v>0</v>
      </c>
      <c r="S23" s="27">
        <f t="shared" si="8"/>
        <v>0</v>
      </c>
      <c r="T23" s="27">
        <f t="shared" si="8"/>
        <v>0</v>
      </c>
      <c r="U23" s="27">
        <f t="shared" si="8"/>
        <v>0</v>
      </c>
      <c r="V23" s="27">
        <f t="shared" si="8"/>
        <v>0</v>
      </c>
      <c r="W23" s="27">
        <f t="shared" si="8"/>
        <v>0</v>
      </c>
      <c r="X23" s="27">
        <f t="shared" si="8"/>
        <v>0</v>
      </c>
      <c r="Y23" s="27">
        <f t="shared" si="8"/>
        <v>0</v>
      </c>
      <c r="Z23" s="27">
        <f t="shared" si="8"/>
        <v>0</v>
      </c>
      <c r="AA23" s="27">
        <f t="shared" si="8"/>
        <v>0</v>
      </c>
      <c r="AB23" s="27">
        <f t="shared" si="8"/>
        <v>0</v>
      </c>
      <c r="AC23" s="27">
        <f t="shared" si="8"/>
        <v>0</v>
      </c>
      <c r="AD23" s="27">
        <f t="shared" si="8"/>
        <v>0</v>
      </c>
      <c r="AE23" s="27">
        <f t="shared" si="8"/>
        <v>0</v>
      </c>
      <c r="AF23" s="27">
        <f t="shared" si="8"/>
        <v>0</v>
      </c>
      <c r="AG23" s="27">
        <f t="shared" si="8"/>
        <v>0</v>
      </c>
      <c r="AH23" s="27">
        <f t="shared" si="8"/>
        <v>0</v>
      </c>
      <c r="AI23" s="27">
        <f t="shared" si="8"/>
        <v>0</v>
      </c>
      <c r="AJ23" s="27">
        <f t="shared" si="8"/>
        <v>0</v>
      </c>
      <c r="AK23" s="27">
        <f t="shared" si="8"/>
        <v>0</v>
      </c>
      <c r="AL23" s="27">
        <f t="shared" si="8"/>
        <v>0</v>
      </c>
      <c r="AM23" s="27">
        <f t="shared" si="8"/>
        <v>0</v>
      </c>
      <c r="AN23" s="27">
        <f t="shared" si="8"/>
        <v>0</v>
      </c>
      <c r="AO23" s="27">
        <f t="shared" si="8"/>
        <v>0</v>
      </c>
      <c r="AP23" s="27">
        <f t="shared" si="8"/>
        <v>0</v>
      </c>
      <c r="AQ23" s="27">
        <f t="shared" si="8"/>
        <v>0</v>
      </c>
      <c r="AR23" s="27">
        <f t="shared" si="8"/>
        <v>0</v>
      </c>
      <c r="AS23" s="27">
        <f t="shared" si="8"/>
        <v>0</v>
      </c>
      <c r="AT23" s="27">
        <f t="shared" si="8"/>
        <v>0</v>
      </c>
      <c r="AU23" s="27">
        <f t="shared" si="8"/>
        <v>0</v>
      </c>
      <c r="AV23" s="27">
        <f t="shared" si="8"/>
        <v>0</v>
      </c>
      <c r="AW23" s="27">
        <f t="shared" si="8"/>
        <v>0</v>
      </c>
      <c r="AX23" s="27">
        <f t="shared" si="8"/>
        <v>0</v>
      </c>
      <c r="AY23" s="27">
        <f t="shared" si="8"/>
        <v>0</v>
      </c>
      <c r="AZ23" s="27">
        <f t="shared" si="8"/>
        <v>0</v>
      </c>
      <c r="BA23" s="27">
        <f t="shared" si="8"/>
        <v>0</v>
      </c>
      <c r="BB23" s="27">
        <f t="shared" si="8"/>
        <v>0</v>
      </c>
      <c r="BC23" s="27">
        <f t="shared" si="8"/>
        <v>0</v>
      </c>
    </row>
    <row r="24" spans="1:56" ht="31.5" x14ac:dyDescent="0.25">
      <c r="A24" s="24" t="s">
        <v>80</v>
      </c>
      <c r="B24" s="25" t="s">
        <v>81</v>
      </c>
      <c r="C24" s="26" t="s">
        <v>73</v>
      </c>
      <c r="D24" s="27">
        <f t="shared" ref="D24:E26" si="9">D127</f>
        <v>0</v>
      </c>
      <c r="E24" s="27">
        <f t="shared" si="9"/>
        <v>0</v>
      </c>
      <c r="F24" s="27">
        <f t="shared" ref="F24:BC24" si="10">F127</f>
        <v>0</v>
      </c>
      <c r="G24" s="27">
        <f t="shared" si="10"/>
        <v>0</v>
      </c>
      <c r="H24" s="27">
        <f t="shared" si="10"/>
        <v>0</v>
      </c>
      <c r="I24" s="27">
        <f t="shared" si="10"/>
        <v>0</v>
      </c>
      <c r="J24" s="27">
        <f t="shared" si="10"/>
        <v>0</v>
      </c>
      <c r="K24" s="27">
        <f t="shared" si="10"/>
        <v>0</v>
      </c>
      <c r="L24" s="27">
        <f t="shared" si="10"/>
        <v>0</v>
      </c>
      <c r="M24" s="27">
        <f t="shared" si="10"/>
        <v>0</v>
      </c>
      <c r="N24" s="27">
        <f t="shared" si="10"/>
        <v>0</v>
      </c>
      <c r="O24" s="27">
        <f t="shared" si="10"/>
        <v>0</v>
      </c>
      <c r="P24" s="27">
        <f t="shared" si="10"/>
        <v>0</v>
      </c>
      <c r="Q24" s="27">
        <f t="shared" si="10"/>
        <v>0</v>
      </c>
      <c r="R24" s="27">
        <f t="shared" si="10"/>
        <v>0</v>
      </c>
      <c r="S24" s="27">
        <f t="shared" si="10"/>
        <v>0</v>
      </c>
      <c r="T24" s="27">
        <f t="shared" si="10"/>
        <v>0</v>
      </c>
      <c r="U24" s="27">
        <f t="shared" si="10"/>
        <v>0</v>
      </c>
      <c r="V24" s="27">
        <f t="shared" si="10"/>
        <v>0</v>
      </c>
      <c r="W24" s="27">
        <f t="shared" si="10"/>
        <v>0</v>
      </c>
      <c r="X24" s="27">
        <f t="shared" si="10"/>
        <v>0</v>
      </c>
      <c r="Y24" s="27">
        <f t="shared" si="10"/>
        <v>0</v>
      </c>
      <c r="Z24" s="27">
        <f t="shared" si="10"/>
        <v>0</v>
      </c>
      <c r="AA24" s="27">
        <f t="shared" si="10"/>
        <v>0</v>
      </c>
      <c r="AB24" s="27">
        <f t="shared" si="10"/>
        <v>0</v>
      </c>
      <c r="AC24" s="27">
        <f t="shared" si="10"/>
        <v>0</v>
      </c>
      <c r="AD24" s="27">
        <f t="shared" si="10"/>
        <v>0</v>
      </c>
      <c r="AE24" s="27">
        <f t="shared" si="10"/>
        <v>0</v>
      </c>
      <c r="AF24" s="27">
        <f t="shared" si="10"/>
        <v>0</v>
      </c>
      <c r="AG24" s="27">
        <f t="shared" si="10"/>
        <v>0</v>
      </c>
      <c r="AH24" s="27">
        <f t="shared" si="10"/>
        <v>0</v>
      </c>
      <c r="AI24" s="27">
        <f t="shared" si="10"/>
        <v>0</v>
      </c>
      <c r="AJ24" s="27">
        <f t="shared" si="10"/>
        <v>0</v>
      </c>
      <c r="AK24" s="27">
        <f t="shared" si="10"/>
        <v>0</v>
      </c>
      <c r="AL24" s="27">
        <f t="shared" si="10"/>
        <v>0</v>
      </c>
      <c r="AM24" s="27">
        <f t="shared" si="10"/>
        <v>0</v>
      </c>
      <c r="AN24" s="27">
        <f t="shared" si="10"/>
        <v>0</v>
      </c>
      <c r="AO24" s="27">
        <f t="shared" si="10"/>
        <v>0</v>
      </c>
      <c r="AP24" s="27">
        <f t="shared" si="10"/>
        <v>0</v>
      </c>
      <c r="AQ24" s="27">
        <f t="shared" si="10"/>
        <v>0</v>
      </c>
      <c r="AR24" s="27">
        <f t="shared" si="10"/>
        <v>0</v>
      </c>
      <c r="AS24" s="27">
        <f t="shared" si="10"/>
        <v>0</v>
      </c>
      <c r="AT24" s="27">
        <f t="shared" si="10"/>
        <v>0</v>
      </c>
      <c r="AU24" s="27">
        <f t="shared" si="10"/>
        <v>0</v>
      </c>
      <c r="AV24" s="27">
        <f t="shared" si="10"/>
        <v>0</v>
      </c>
      <c r="AW24" s="27">
        <f t="shared" si="10"/>
        <v>0</v>
      </c>
      <c r="AX24" s="27">
        <f t="shared" si="10"/>
        <v>0</v>
      </c>
      <c r="AY24" s="27">
        <f t="shared" si="10"/>
        <v>0</v>
      </c>
      <c r="AZ24" s="27">
        <f t="shared" si="10"/>
        <v>0</v>
      </c>
      <c r="BA24" s="27">
        <f t="shared" si="10"/>
        <v>0</v>
      </c>
      <c r="BB24" s="27">
        <f t="shared" si="10"/>
        <v>0</v>
      </c>
      <c r="BC24" s="27">
        <f t="shared" si="10"/>
        <v>0</v>
      </c>
    </row>
    <row r="25" spans="1:56" ht="47.25" x14ac:dyDescent="0.25">
      <c r="A25" s="24" t="s">
        <v>82</v>
      </c>
      <c r="B25" s="25" t="s">
        <v>83</v>
      </c>
      <c r="C25" s="26" t="s">
        <v>73</v>
      </c>
      <c r="D25" s="27">
        <f t="shared" si="9"/>
        <v>0</v>
      </c>
      <c r="E25" s="27">
        <f t="shared" si="9"/>
        <v>0</v>
      </c>
      <c r="F25" s="27">
        <f t="shared" ref="F25:BC25" si="11">F128</f>
        <v>0</v>
      </c>
      <c r="G25" s="27">
        <f t="shared" si="11"/>
        <v>0</v>
      </c>
      <c r="H25" s="27">
        <f t="shared" si="11"/>
        <v>0</v>
      </c>
      <c r="I25" s="27">
        <f t="shared" si="11"/>
        <v>0</v>
      </c>
      <c r="J25" s="27">
        <f t="shared" si="11"/>
        <v>0</v>
      </c>
      <c r="K25" s="27">
        <f t="shared" si="11"/>
        <v>0</v>
      </c>
      <c r="L25" s="27">
        <f t="shared" si="11"/>
        <v>0</v>
      </c>
      <c r="M25" s="27">
        <f t="shared" si="11"/>
        <v>0</v>
      </c>
      <c r="N25" s="27">
        <f t="shared" si="11"/>
        <v>0</v>
      </c>
      <c r="O25" s="27">
        <f t="shared" si="11"/>
        <v>0</v>
      </c>
      <c r="P25" s="27">
        <f t="shared" si="11"/>
        <v>0</v>
      </c>
      <c r="Q25" s="27">
        <f t="shared" si="11"/>
        <v>0</v>
      </c>
      <c r="R25" s="27">
        <f t="shared" si="11"/>
        <v>0</v>
      </c>
      <c r="S25" s="27">
        <f t="shared" si="11"/>
        <v>0</v>
      </c>
      <c r="T25" s="27">
        <f t="shared" si="11"/>
        <v>0</v>
      </c>
      <c r="U25" s="27">
        <f t="shared" si="11"/>
        <v>0</v>
      </c>
      <c r="V25" s="27">
        <f t="shared" si="11"/>
        <v>0</v>
      </c>
      <c r="W25" s="27">
        <f t="shared" si="11"/>
        <v>0</v>
      </c>
      <c r="X25" s="27">
        <f t="shared" si="11"/>
        <v>0</v>
      </c>
      <c r="Y25" s="27">
        <f t="shared" si="11"/>
        <v>0</v>
      </c>
      <c r="Z25" s="27">
        <f t="shared" si="11"/>
        <v>0</v>
      </c>
      <c r="AA25" s="27">
        <f t="shared" si="11"/>
        <v>0</v>
      </c>
      <c r="AB25" s="27">
        <f t="shared" si="11"/>
        <v>0</v>
      </c>
      <c r="AC25" s="27">
        <f t="shared" si="11"/>
        <v>0</v>
      </c>
      <c r="AD25" s="27">
        <f t="shared" si="11"/>
        <v>0</v>
      </c>
      <c r="AE25" s="27">
        <f t="shared" si="11"/>
        <v>0</v>
      </c>
      <c r="AF25" s="27">
        <f t="shared" si="11"/>
        <v>0</v>
      </c>
      <c r="AG25" s="27">
        <f t="shared" si="11"/>
        <v>0</v>
      </c>
      <c r="AH25" s="27">
        <f t="shared" si="11"/>
        <v>0</v>
      </c>
      <c r="AI25" s="27">
        <f t="shared" si="11"/>
        <v>0</v>
      </c>
      <c r="AJ25" s="27">
        <f t="shared" si="11"/>
        <v>0</v>
      </c>
      <c r="AK25" s="27">
        <f t="shared" si="11"/>
        <v>0</v>
      </c>
      <c r="AL25" s="27">
        <f t="shared" si="11"/>
        <v>0</v>
      </c>
      <c r="AM25" s="27">
        <f t="shared" si="11"/>
        <v>0</v>
      </c>
      <c r="AN25" s="27">
        <f t="shared" si="11"/>
        <v>0</v>
      </c>
      <c r="AO25" s="27">
        <f t="shared" si="11"/>
        <v>0</v>
      </c>
      <c r="AP25" s="27">
        <f t="shared" si="11"/>
        <v>0</v>
      </c>
      <c r="AQ25" s="27">
        <f t="shared" si="11"/>
        <v>0</v>
      </c>
      <c r="AR25" s="27">
        <f t="shared" si="11"/>
        <v>0</v>
      </c>
      <c r="AS25" s="27">
        <f t="shared" si="11"/>
        <v>0</v>
      </c>
      <c r="AT25" s="27">
        <f t="shared" si="11"/>
        <v>0</v>
      </c>
      <c r="AU25" s="27">
        <f t="shared" si="11"/>
        <v>0</v>
      </c>
      <c r="AV25" s="27">
        <f t="shared" si="11"/>
        <v>0</v>
      </c>
      <c r="AW25" s="27">
        <f t="shared" si="11"/>
        <v>0</v>
      </c>
      <c r="AX25" s="27">
        <f t="shared" si="11"/>
        <v>0</v>
      </c>
      <c r="AY25" s="27">
        <f t="shared" si="11"/>
        <v>0</v>
      </c>
      <c r="AZ25" s="27">
        <f t="shared" si="11"/>
        <v>0</v>
      </c>
      <c r="BA25" s="27">
        <f t="shared" si="11"/>
        <v>0</v>
      </c>
      <c r="BB25" s="27">
        <f t="shared" si="11"/>
        <v>0</v>
      </c>
      <c r="BC25" s="27">
        <f t="shared" si="11"/>
        <v>0</v>
      </c>
    </row>
    <row r="26" spans="1:56" x14ac:dyDescent="0.25">
      <c r="A26" s="24" t="s">
        <v>84</v>
      </c>
      <c r="B26" s="25" t="s">
        <v>85</v>
      </c>
      <c r="C26" s="26" t="s">
        <v>73</v>
      </c>
      <c r="D26" s="27">
        <f t="shared" si="9"/>
        <v>122.43344208895469</v>
      </c>
      <c r="E26" s="27">
        <f t="shared" si="9"/>
        <v>7.6189900662862229</v>
      </c>
      <c r="F26" s="27">
        <f t="shared" ref="F26:BC26" si="12">F129</f>
        <v>0</v>
      </c>
      <c r="G26" s="27">
        <f t="shared" si="12"/>
        <v>0</v>
      </c>
      <c r="H26" s="27">
        <f t="shared" si="12"/>
        <v>0</v>
      </c>
      <c r="I26" s="27">
        <f t="shared" si="12"/>
        <v>7.6189900662862229</v>
      </c>
      <c r="J26" s="27">
        <f t="shared" si="12"/>
        <v>8.4432865963055506E-2</v>
      </c>
      <c r="K26" s="27">
        <f t="shared" si="12"/>
        <v>0</v>
      </c>
      <c r="L26" s="27">
        <f t="shared" si="12"/>
        <v>0</v>
      </c>
      <c r="M26" s="27">
        <f t="shared" si="12"/>
        <v>0</v>
      </c>
      <c r="N26" s="27">
        <f t="shared" si="12"/>
        <v>8.4432865963055506E-2</v>
      </c>
      <c r="O26" s="27">
        <f t="shared" si="12"/>
        <v>-0.95349225380281855</v>
      </c>
      <c r="P26" s="27">
        <f t="shared" si="12"/>
        <v>-1.4321927999999999</v>
      </c>
      <c r="Q26" s="27">
        <f t="shared" si="12"/>
        <v>0</v>
      </c>
      <c r="R26" s="27">
        <f t="shared" si="12"/>
        <v>0</v>
      </c>
      <c r="S26" s="27">
        <f t="shared" si="12"/>
        <v>0.47870054619718139</v>
      </c>
      <c r="T26" s="27">
        <f t="shared" si="12"/>
        <v>8.488049454125985</v>
      </c>
      <c r="U26" s="27">
        <f t="shared" si="12"/>
        <v>1.4321927999999999</v>
      </c>
      <c r="V26" s="27">
        <f t="shared" si="12"/>
        <v>0</v>
      </c>
      <c r="W26" s="27">
        <f t="shared" si="12"/>
        <v>0</v>
      </c>
      <c r="X26" s="27">
        <f t="shared" si="12"/>
        <v>7.0558566541259857</v>
      </c>
      <c r="Y26" s="27">
        <f t="shared" si="12"/>
        <v>0</v>
      </c>
      <c r="Z26" s="27">
        <f t="shared" si="12"/>
        <v>0</v>
      </c>
      <c r="AA26" s="27">
        <f t="shared" si="12"/>
        <v>0</v>
      </c>
      <c r="AB26" s="27">
        <f t="shared" si="12"/>
        <v>0</v>
      </c>
      <c r="AC26" s="27">
        <f t="shared" si="12"/>
        <v>0</v>
      </c>
      <c r="AD26" s="27">
        <f t="shared" si="12"/>
        <v>107.25233048246223</v>
      </c>
      <c r="AE26" s="27">
        <f t="shared" si="12"/>
        <v>10.76016703</v>
      </c>
      <c r="AF26" s="27">
        <f t="shared" si="12"/>
        <v>0</v>
      </c>
      <c r="AG26" s="27">
        <f t="shared" si="12"/>
        <v>0.82407090999999999</v>
      </c>
      <c r="AH26" s="27">
        <f t="shared" si="12"/>
        <v>2.34744741</v>
      </c>
      <c r="AI26" s="27">
        <f t="shared" si="12"/>
        <v>7.5886487100000002</v>
      </c>
      <c r="AJ26" s="27">
        <f t="shared" si="12"/>
        <v>9.8108670000000009E-2</v>
      </c>
      <c r="AK26" s="27">
        <f t="shared" si="12"/>
        <v>0</v>
      </c>
      <c r="AL26" s="27">
        <f t="shared" si="12"/>
        <v>0</v>
      </c>
      <c r="AM26" s="27">
        <f t="shared" si="12"/>
        <v>0</v>
      </c>
      <c r="AN26" s="27">
        <f t="shared" si="12"/>
        <v>9.8108670000000009E-2</v>
      </c>
      <c r="AO26" s="27">
        <f t="shared" si="12"/>
        <v>7.2752330800000005</v>
      </c>
      <c r="AP26" s="27">
        <f t="shared" si="12"/>
        <v>0</v>
      </c>
      <c r="AQ26" s="27">
        <f t="shared" si="12"/>
        <v>0</v>
      </c>
      <c r="AR26" s="27">
        <f t="shared" si="12"/>
        <v>0</v>
      </c>
      <c r="AS26" s="27">
        <f t="shared" si="12"/>
        <v>7.2752330800000005</v>
      </c>
      <c r="AT26" s="27">
        <f t="shared" si="12"/>
        <v>3.38682528</v>
      </c>
      <c r="AU26" s="27">
        <f t="shared" si="12"/>
        <v>0</v>
      </c>
      <c r="AV26" s="27">
        <f t="shared" si="12"/>
        <v>0.82407090999999999</v>
      </c>
      <c r="AW26" s="27">
        <f t="shared" si="12"/>
        <v>2.34744741</v>
      </c>
      <c r="AX26" s="27">
        <f t="shared" si="12"/>
        <v>0.21530695999999996</v>
      </c>
      <c r="AY26" s="27">
        <f t="shared" si="12"/>
        <v>0</v>
      </c>
      <c r="AZ26" s="27">
        <f t="shared" si="12"/>
        <v>0</v>
      </c>
      <c r="BA26" s="27">
        <f t="shared" si="12"/>
        <v>0</v>
      </c>
      <c r="BB26" s="27">
        <f t="shared" si="12"/>
        <v>0</v>
      </c>
      <c r="BC26" s="27">
        <f t="shared" si="12"/>
        <v>0</v>
      </c>
    </row>
    <row r="27" spans="1:56" x14ac:dyDescent="0.25">
      <c r="A27" s="28" t="s">
        <v>180</v>
      </c>
      <c r="B27" s="29" t="s">
        <v>86</v>
      </c>
      <c r="C27" s="30" t="s">
        <v>73</v>
      </c>
      <c r="D27" s="31">
        <f t="shared" ref="D27:AI27" si="13">D28+D57+D124+D127+D128+D129</f>
        <v>992.39855445946614</v>
      </c>
      <c r="E27" s="31">
        <f t="shared" si="13"/>
        <v>267.69808445999996</v>
      </c>
      <c r="F27" s="31">
        <f t="shared" si="13"/>
        <v>2.0879792400000001</v>
      </c>
      <c r="G27" s="31">
        <f t="shared" si="13"/>
        <v>207.49480104999998</v>
      </c>
      <c r="H27" s="31">
        <f t="shared" si="13"/>
        <v>21.743974619999996</v>
      </c>
      <c r="I27" s="31">
        <f t="shared" si="13"/>
        <v>36.371329549999999</v>
      </c>
      <c r="J27" s="31">
        <f t="shared" si="13"/>
        <v>38.60940020999999</v>
      </c>
      <c r="K27" s="31">
        <f t="shared" si="13"/>
        <v>0</v>
      </c>
      <c r="L27" s="31">
        <f t="shared" si="13"/>
        <v>28.051115589999998</v>
      </c>
      <c r="M27" s="31">
        <f t="shared" si="13"/>
        <v>3.1851580800000003</v>
      </c>
      <c r="N27" s="31">
        <f t="shared" si="13"/>
        <v>7.3731265399999995</v>
      </c>
      <c r="O27" s="31">
        <f t="shared" si="13"/>
        <v>110.86148265000001</v>
      </c>
      <c r="P27" s="31">
        <f t="shared" si="13"/>
        <v>0.65578644000000019</v>
      </c>
      <c r="Q27" s="31">
        <f t="shared" si="13"/>
        <v>100.24769925000001</v>
      </c>
      <c r="R27" s="31">
        <f t="shared" si="13"/>
        <v>3.0904795299999996</v>
      </c>
      <c r="S27" s="31">
        <f t="shared" si="13"/>
        <v>6.8675174299999995</v>
      </c>
      <c r="T27" s="31">
        <f t="shared" si="13"/>
        <v>118.2272016</v>
      </c>
      <c r="U27" s="31">
        <f t="shared" si="13"/>
        <v>1.4321927999999999</v>
      </c>
      <c r="V27" s="31">
        <f t="shared" si="13"/>
        <v>79.195986210000001</v>
      </c>
      <c r="W27" s="31">
        <f t="shared" si="13"/>
        <v>15.468337009999999</v>
      </c>
      <c r="X27" s="31">
        <f t="shared" si="13"/>
        <v>22.130685580000002</v>
      </c>
      <c r="Y27" s="31">
        <f t="shared" si="13"/>
        <v>0</v>
      </c>
      <c r="Z27" s="31">
        <f t="shared" si="13"/>
        <v>0</v>
      </c>
      <c r="AA27" s="31">
        <f t="shared" si="13"/>
        <v>0</v>
      </c>
      <c r="AB27" s="31">
        <f t="shared" si="13"/>
        <v>0</v>
      </c>
      <c r="AC27" s="31">
        <f t="shared" si="13"/>
        <v>0</v>
      </c>
      <c r="AD27" s="31">
        <f t="shared" si="13"/>
        <v>830.40814519257094</v>
      </c>
      <c r="AE27" s="31">
        <f t="shared" si="13"/>
        <v>256.31270803000001</v>
      </c>
      <c r="AF27" s="31">
        <f t="shared" si="13"/>
        <v>1.76957356</v>
      </c>
      <c r="AG27" s="31">
        <f t="shared" si="13"/>
        <v>88.849449980000003</v>
      </c>
      <c r="AH27" s="31">
        <f t="shared" si="13"/>
        <v>122.74248112999999</v>
      </c>
      <c r="AI27" s="31">
        <f t="shared" si="13"/>
        <v>42.951203359999994</v>
      </c>
      <c r="AJ27" s="31">
        <f t="shared" ref="AJ27:BC27" si="14">AJ28+AJ57+AJ124+AJ127+AJ128+AJ129</f>
        <v>8.8036983500000012</v>
      </c>
      <c r="AK27" s="31">
        <f t="shared" si="14"/>
        <v>2.959086E-2</v>
      </c>
      <c r="AL27" s="31">
        <f t="shared" si="14"/>
        <v>0</v>
      </c>
      <c r="AM27" s="31">
        <f t="shared" si="14"/>
        <v>1.1880800100000002</v>
      </c>
      <c r="AN27" s="31">
        <f t="shared" si="14"/>
        <v>7.5860274800000012</v>
      </c>
      <c r="AO27" s="31">
        <f t="shared" si="14"/>
        <v>110.41980609999999</v>
      </c>
      <c r="AP27" s="31">
        <f t="shared" si="14"/>
        <v>1.7399827000000001</v>
      </c>
      <c r="AQ27" s="31">
        <f t="shared" si="14"/>
        <v>42.891559389999998</v>
      </c>
      <c r="AR27" s="31">
        <f t="shared" si="14"/>
        <v>51.349349919999995</v>
      </c>
      <c r="AS27" s="31">
        <f t="shared" si="14"/>
        <v>14.438914090000001</v>
      </c>
      <c r="AT27" s="31">
        <f t="shared" si="14"/>
        <v>137.08920358</v>
      </c>
      <c r="AU27" s="31">
        <f t="shared" si="14"/>
        <v>0</v>
      </c>
      <c r="AV27" s="31">
        <f t="shared" si="14"/>
        <v>45.957890590000005</v>
      </c>
      <c r="AW27" s="31">
        <f t="shared" si="14"/>
        <v>70.2050512</v>
      </c>
      <c r="AX27" s="31">
        <f t="shared" si="14"/>
        <v>20.926261789999998</v>
      </c>
      <c r="AY27" s="31">
        <f t="shared" si="14"/>
        <v>0</v>
      </c>
      <c r="AZ27" s="31">
        <f t="shared" si="14"/>
        <v>0</v>
      </c>
      <c r="BA27" s="31">
        <f t="shared" si="14"/>
        <v>0</v>
      </c>
      <c r="BB27" s="31">
        <f t="shared" si="14"/>
        <v>0</v>
      </c>
      <c r="BC27" s="31">
        <f t="shared" si="14"/>
        <v>0</v>
      </c>
    </row>
    <row r="28" spans="1:56" ht="42.75" customHeight="1" x14ac:dyDescent="0.25">
      <c r="A28" s="32" t="s">
        <v>181</v>
      </c>
      <c r="B28" s="33" t="s">
        <v>87</v>
      </c>
      <c r="C28" s="34" t="s">
        <v>73</v>
      </c>
      <c r="D28" s="35">
        <f>D29+D33+D36+D45</f>
        <v>246.4290046390324</v>
      </c>
      <c r="E28" s="35">
        <f t="shared" ref="E28:BC28" si="15">E29+E33+E36+E45</f>
        <v>101.66899541924968</v>
      </c>
      <c r="F28" s="35">
        <f t="shared" si="15"/>
        <v>0</v>
      </c>
      <c r="G28" s="35">
        <f t="shared" si="15"/>
        <v>87.616603529999992</v>
      </c>
      <c r="H28" s="35">
        <f t="shared" si="15"/>
        <v>2.1430979300000002</v>
      </c>
      <c r="I28" s="35">
        <f t="shared" si="15"/>
        <v>11.909293959249707</v>
      </c>
      <c r="J28" s="35">
        <f t="shared" si="15"/>
        <v>5.0223330540076221</v>
      </c>
      <c r="K28" s="35">
        <f t="shared" si="15"/>
        <v>0</v>
      </c>
      <c r="L28" s="35">
        <f t="shared" si="15"/>
        <v>2.1181645499999999</v>
      </c>
      <c r="M28" s="35">
        <f t="shared" si="15"/>
        <v>1.8168899300000001</v>
      </c>
      <c r="N28" s="35">
        <f t="shared" si="15"/>
        <v>1.0872785740076221</v>
      </c>
      <c r="O28" s="35">
        <f t="shared" si="15"/>
        <v>66.239688139728003</v>
      </c>
      <c r="P28" s="35">
        <f t="shared" si="15"/>
        <v>0</v>
      </c>
      <c r="Q28" s="35">
        <f t="shared" si="15"/>
        <v>64.62895958</v>
      </c>
      <c r="R28" s="35">
        <f t="shared" si="15"/>
        <v>0.326208</v>
      </c>
      <c r="S28" s="35">
        <f t="shared" si="15"/>
        <v>1.2845205597280001</v>
      </c>
      <c r="T28" s="35">
        <f t="shared" si="15"/>
        <v>30.406974225514084</v>
      </c>
      <c r="U28" s="35">
        <f t="shared" si="15"/>
        <v>0</v>
      </c>
      <c r="V28" s="35">
        <f t="shared" si="15"/>
        <v>20.869479399999999</v>
      </c>
      <c r="W28" s="35">
        <f t="shared" si="15"/>
        <v>0</v>
      </c>
      <c r="X28" s="35">
        <f t="shared" si="15"/>
        <v>9.5374948255140843</v>
      </c>
      <c r="Y28" s="35">
        <f t="shared" si="15"/>
        <v>0</v>
      </c>
      <c r="Z28" s="35">
        <f t="shared" si="15"/>
        <v>0</v>
      </c>
      <c r="AA28" s="35">
        <f t="shared" si="15"/>
        <v>0</v>
      </c>
      <c r="AB28" s="35">
        <f t="shared" si="15"/>
        <v>0</v>
      </c>
      <c r="AC28" s="35">
        <f t="shared" si="15"/>
        <v>0</v>
      </c>
      <c r="AD28" s="35">
        <f t="shared" si="15"/>
        <v>217.01880782200172</v>
      </c>
      <c r="AE28" s="35">
        <f t="shared" si="15"/>
        <v>93.109280479999995</v>
      </c>
      <c r="AF28" s="35">
        <f t="shared" si="15"/>
        <v>2.2762199999999998E-3</v>
      </c>
      <c r="AG28" s="35">
        <f t="shared" si="15"/>
        <v>38.016820670000001</v>
      </c>
      <c r="AH28" s="35">
        <f t="shared" si="15"/>
        <v>38.619962169999994</v>
      </c>
      <c r="AI28" s="35">
        <f t="shared" si="15"/>
        <v>16.470221419999998</v>
      </c>
      <c r="AJ28" s="35">
        <f t="shared" si="15"/>
        <v>1.4559310700000001</v>
      </c>
      <c r="AK28" s="35">
        <f t="shared" si="15"/>
        <v>2.2762199999999998E-3</v>
      </c>
      <c r="AL28" s="35">
        <f t="shared" si="15"/>
        <v>0</v>
      </c>
      <c r="AM28" s="35">
        <f t="shared" si="15"/>
        <v>0.30560600999999998</v>
      </c>
      <c r="AN28" s="35">
        <f t="shared" si="15"/>
        <v>1.1480488400000002</v>
      </c>
      <c r="AO28" s="35">
        <f t="shared" si="15"/>
        <v>47.360549509999991</v>
      </c>
      <c r="AP28" s="35">
        <f t="shared" si="15"/>
        <v>0</v>
      </c>
      <c r="AQ28" s="35">
        <f t="shared" si="15"/>
        <v>10.44486798</v>
      </c>
      <c r="AR28" s="35">
        <f t="shared" si="15"/>
        <v>36.088446099999992</v>
      </c>
      <c r="AS28" s="35">
        <f t="shared" si="15"/>
        <v>0.82723542999999999</v>
      </c>
      <c r="AT28" s="35">
        <f t="shared" si="15"/>
        <v>44.292799899999999</v>
      </c>
      <c r="AU28" s="35">
        <f t="shared" si="15"/>
        <v>0</v>
      </c>
      <c r="AV28" s="35">
        <f t="shared" si="15"/>
        <v>27.571952690000003</v>
      </c>
      <c r="AW28" s="35">
        <f t="shared" si="15"/>
        <v>2.2259100600000004</v>
      </c>
      <c r="AX28" s="35">
        <f t="shared" si="15"/>
        <v>14.49493715</v>
      </c>
      <c r="AY28" s="35">
        <f t="shared" si="15"/>
        <v>0</v>
      </c>
      <c r="AZ28" s="35">
        <f t="shared" si="15"/>
        <v>0</v>
      </c>
      <c r="BA28" s="35">
        <f t="shared" si="15"/>
        <v>0</v>
      </c>
      <c r="BB28" s="35">
        <f t="shared" si="15"/>
        <v>0</v>
      </c>
      <c r="BC28" s="35">
        <f t="shared" si="15"/>
        <v>0</v>
      </c>
    </row>
    <row r="29" spans="1:56" ht="47.25" x14ac:dyDescent="0.25">
      <c r="A29" s="36" t="s">
        <v>182</v>
      </c>
      <c r="B29" s="37" t="s">
        <v>88</v>
      </c>
      <c r="C29" s="38" t="s">
        <v>73</v>
      </c>
      <c r="D29" s="39">
        <f t="shared" ref="D29" si="16">SUM(D30:D32)</f>
        <v>0</v>
      </c>
      <c r="E29" s="39">
        <f t="shared" ref="E29:E46" si="17">J29+O29+T29+Y29</f>
        <v>0</v>
      </c>
      <c r="F29" s="39">
        <f t="shared" ref="F29:F117" si="18">K29+P29+U29+Z29</f>
        <v>0</v>
      </c>
      <c r="G29" s="39">
        <f t="shared" ref="G29:G117" si="19">L29+Q29+V29+AA29</f>
        <v>0</v>
      </c>
      <c r="H29" s="39">
        <f t="shared" ref="H29:H117" si="20">M29+R29+W29+AB29</f>
        <v>0</v>
      </c>
      <c r="I29" s="39">
        <f t="shared" ref="I29:I118" si="21">N29+S29+X29+AC29</f>
        <v>0</v>
      </c>
      <c r="J29" s="39">
        <f t="shared" ref="J29:J46" si="22">SUM(K29:N29)</f>
        <v>0</v>
      </c>
      <c r="K29" s="39">
        <v>0</v>
      </c>
      <c r="L29" s="39">
        <v>0</v>
      </c>
      <c r="M29" s="39">
        <v>0</v>
      </c>
      <c r="N29" s="39">
        <v>0</v>
      </c>
      <c r="O29" s="39">
        <f t="shared" ref="O29:O117" si="23">SUM(P29:S29)</f>
        <v>0</v>
      </c>
      <c r="P29" s="39">
        <f t="shared" ref="P29:S29" si="24">P30+P31+P32</f>
        <v>0</v>
      </c>
      <c r="Q29" s="39">
        <f t="shared" si="24"/>
        <v>0</v>
      </c>
      <c r="R29" s="39">
        <f t="shared" si="24"/>
        <v>0</v>
      </c>
      <c r="S29" s="39">
        <f t="shared" si="24"/>
        <v>0</v>
      </c>
      <c r="T29" s="39">
        <f t="shared" ref="T29:T117" si="25">SUM(U29:X29)</f>
        <v>0</v>
      </c>
      <c r="U29" s="39">
        <f t="shared" ref="U29:X29" si="26">U30+U31+U32</f>
        <v>0</v>
      </c>
      <c r="V29" s="39">
        <f t="shared" si="26"/>
        <v>0</v>
      </c>
      <c r="W29" s="39">
        <f t="shared" si="26"/>
        <v>0</v>
      </c>
      <c r="X29" s="39">
        <f t="shared" si="26"/>
        <v>0</v>
      </c>
      <c r="Y29" s="39">
        <f t="shared" ref="Y29:Y117" si="27">SUM(Z29:AC29)</f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f t="shared" ref="AD29" si="28">SUM(AD30:AD32)</f>
        <v>0</v>
      </c>
      <c r="AE29" s="39">
        <f t="shared" ref="AE29:AF30" si="29">AJ29+AO29+AT29+AY29</f>
        <v>0</v>
      </c>
      <c r="AF29" s="39">
        <f t="shared" si="29"/>
        <v>0</v>
      </c>
      <c r="AG29" s="39">
        <f t="shared" ref="AG29:AG30" si="30">AL29+AQ29+AV29+BA29</f>
        <v>0</v>
      </c>
      <c r="AH29" s="39">
        <f t="shared" ref="AH29:AH30" si="31">AM29+AR29+AW29+BB29</f>
        <v>0</v>
      </c>
      <c r="AI29" s="39">
        <f t="shared" ref="AI29:AI37" si="32">AN29+AS29+AX29+BC29</f>
        <v>0</v>
      </c>
      <c r="AJ29" s="39">
        <f t="shared" ref="AJ29:AJ46" si="33">SUM(AK29:AN29)</f>
        <v>0</v>
      </c>
      <c r="AK29" s="39">
        <v>0</v>
      </c>
      <c r="AL29" s="39">
        <v>0</v>
      </c>
      <c r="AM29" s="39">
        <v>0</v>
      </c>
      <c r="AN29" s="39">
        <v>0</v>
      </c>
      <c r="AO29" s="39">
        <f t="shared" ref="AO29:AO46" si="34">SUM(AP29:AS29)</f>
        <v>0</v>
      </c>
      <c r="AP29" s="39">
        <v>0</v>
      </c>
      <c r="AQ29" s="39">
        <v>0</v>
      </c>
      <c r="AR29" s="39">
        <v>0</v>
      </c>
      <c r="AS29" s="39">
        <v>0</v>
      </c>
      <c r="AT29" s="39">
        <f t="shared" ref="AT29:AT46" si="35">SUM(AU29:AX29)</f>
        <v>0</v>
      </c>
      <c r="AU29" s="39">
        <v>0</v>
      </c>
      <c r="AV29" s="39">
        <v>0</v>
      </c>
      <c r="AW29" s="39">
        <v>0</v>
      </c>
      <c r="AX29" s="39">
        <v>0</v>
      </c>
      <c r="AY29" s="39">
        <f t="shared" ref="AY29:AY117" si="36">SUM(AZ29:BC29)</f>
        <v>0</v>
      </c>
      <c r="AZ29" s="39">
        <v>0</v>
      </c>
      <c r="BA29" s="39">
        <v>0</v>
      </c>
      <c r="BB29" s="39">
        <v>0</v>
      </c>
      <c r="BC29" s="39">
        <v>0</v>
      </c>
    </row>
    <row r="30" spans="1:56" ht="63" x14ac:dyDescent="0.25">
      <c r="A30" s="40" t="s">
        <v>183</v>
      </c>
      <c r="B30" s="41" t="s">
        <v>184</v>
      </c>
      <c r="C30" s="42" t="s">
        <v>73</v>
      </c>
      <c r="D30" s="43">
        <v>0</v>
      </c>
      <c r="E30" s="43">
        <f t="shared" si="17"/>
        <v>0</v>
      </c>
      <c r="F30" s="43">
        <f t="shared" si="18"/>
        <v>0</v>
      </c>
      <c r="G30" s="43">
        <f t="shared" si="19"/>
        <v>0</v>
      </c>
      <c r="H30" s="43">
        <f t="shared" si="20"/>
        <v>0</v>
      </c>
      <c r="I30" s="43">
        <f t="shared" si="21"/>
        <v>0</v>
      </c>
      <c r="J30" s="43">
        <f t="shared" si="22"/>
        <v>0</v>
      </c>
      <c r="K30" s="43">
        <v>0</v>
      </c>
      <c r="L30" s="43">
        <v>0</v>
      </c>
      <c r="M30" s="43">
        <v>0</v>
      </c>
      <c r="N30" s="43">
        <v>0</v>
      </c>
      <c r="O30" s="43">
        <f t="shared" si="23"/>
        <v>0</v>
      </c>
      <c r="P30" s="43">
        <v>0</v>
      </c>
      <c r="Q30" s="43">
        <v>0</v>
      </c>
      <c r="R30" s="43">
        <v>0</v>
      </c>
      <c r="S30" s="43">
        <v>0</v>
      </c>
      <c r="T30" s="43">
        <f t="shared" si="25"/>
        <v>0</v>
      </c>
      <c r="U30" s="43">
        <v>0</v>
      </c>
      <c r="V30" s="43">
        <v>0</v>
      </c>
      <c r="W30" s="43">
        <v>0</v>
      </c>
      <c r="X30" s="43">
        <v>0</v>
      </c>
      <c r="Y30" s="43">
        <f t="shared" si="27"/>
        <v>0</v>
      </c>
      <c r="Z30" s="43">
        <v>0</v>
      </c>
      <c r="AA30" s="43">
        <v>0</v>
      </c>
      <c r="AB30" s="43">
        <v>0</v>
      </c>
      <c r="AC30" s="43">
        <v>0</v>
      </c>
      <c r="AD30" s="43">
        <v>0</v>
      </c>
      <c r="AE30" s="43">
        <f t="shared" si="29"/>
        <v>0</v>
      </c>
      <c r="AF30" s="43">
        <f t="shared" si="29"/>
        <v>0</v>
      </c>
      <c r="AG30" s="43">
        <f t="shared" si="30"/>
        <v>0</v>
      </c>
      <c r="AH30" s="43">
        <f t="shared" si="31"/>
        <v>0</v>
      </c>
      <c r="AI30" s="43">
        <f t="shared" si="32"/>
        <v>0</v>
      </c>
      <c r="AJ30" s="43">
        <f t="shared" si="33"/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f t="shared" si="34"/>
        <v>0</v>
      </c>
      <c r="AP30" s="43">
        <v>0</v>
      </c>
      <c r="AQ30" s="43">
        <v>0</v>
      </c>
      <c r="AR30" s="43">
        <v>0</v>
      </c>
      <c r="AS30" s="43">
        <v>0</v>
      </c>
      <c r="AT30" s="43">
        <f t="shared" si="35"/>
        <v>0</v>
      </c>
      <c r="AU30" s="43">
        <v>0</v>
      </c>
      <c r="AV30" s="43">
        <v>0</v>
      </c>
      <c r="AW30" s="43">
        <v>0</v>
      </c>
      <c r="AX30" s="43">
        <v>0</v>
      </c>
      <c r="AY30" s="43">
        <f t="shared" si="36"/>
        <v>0</v>
      </c>
      <c r="AZ30" s="43">
        <v>0</v>
      </c>
      <c r="BA30" s="43">
        <v>0</v>
      </c>
      <c r="BB30" s="43">
        <v>0</v>
      </c>
      <c r="BC30" s="43">
        <v>0</v>
      </c>
    </row>
    <row r="31" spans="1:56" ht="63" x14ac:dyDescent="0.25">
      <c r="A31" s="40" t="s">
        <v>185</v>
      </c>
      <c r="B31" s="41" t="s">
        <v>186</v>
      </c>
      <c r="C31" s="42" t="s">
        <v>73</v>
      </c>
      <c r="D31" s="43">
        <v>0</v>
      </c>
      <c r="E31" s="43">
        <f t="shared" si="17"/>
        <v>0</v>
      </c>
      <c r="F31" s="43">
        <f t="shared" si="18"/>
        <v>0</v>
      </c>
      <c r="G31" s="43">
        <f t="shared" si="19"/>
        <v>0</v>
      </c>
      <c r="H31" s="43">
        <f t="shared" si="20"/>
        <v>0</v>
      </c>
      <c r="I31" s="43">
        <f t="shared" si="21"/>
        <v>0</v>
      </c>
      <c r="J31" s="43">
        <f t="shared" si="22"/>
        <v>0</v>
      </c>
      <c r="K31" s="43">
        <v>0</v>
      </c>
      <c r="L31" s="43">
        <v>0</v>
      </c>
      <c r="M31" s="43">
        <v>0</v>
      </c>
      <c r="N31" s="43">
        <v>0</v>
      </c>
      <c r="O31" s="43">
        <f t="shared" si="23"/>
        <v>0</v>
      </c>
      <c r="P31" s="43">
        <v>0</v>
      </c>
      <c r="Q31" s="43">
        <v>0</v>
      </c>
      <c r="R31" s="43">
        <v>0</v>
      </c>
      <c r="S31" s="43">
        <v>0</v>
      </c>
      <c r="T31" s="43">
        <f t="shared" si="25"/>
        <v>0</v>
      </c>
      <c r="U31" s="43">
        <v>0</v>
      </c>
      <c r="V31" s="43">
        <v>0</v>
      </c>
      <c r="W31" s="43">
        <v>0</v>
      </c>
      <c r="X31" s="43">
        <v>0</v>
      </c>
      <c r="Y31" s="43">
        <f t="shared" si="27"/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f t="shared" ref="AE31" si="37">AJ31+AO31+AT31+AY31</f>
        <v>0</v>
      </c>
      <c r="AF31" s="43">
        <f t="shared" ref="AF31" si="38">AK31+AP31+AU31+AZ31</f>
        <v>0</v>
      </c>
      <c r="AG31" s="43">
        <f t="shared" ref="AG31" si="39">AL31+AQ31+AV31+BA31</f>
        <v>0</v>
      </c>
      <c r="AH31" s="43">
        <f t="shared" ref="AH31" si="40">AM31+AR31+AW31+BB31</f>
        <v>0</v>
      </c>
      <c r="AI31" s="43">
        <f t="shared" si="32"/>
        <v>0</v>
      </c>
      <c r="AJ31" s="43">
        <f t="shared" si="33"/>
        <v>0</v>
      </c>
      <c r="AK31" s="43">
        <v>0</v>
      </c>
      <c r="AL31" s="43">
        <v>0</v>
      </c>
      <c r="AM31" s="43">
        <v>0</v>
      </c>
      <c r="AN31" s="43">
        <v>0</v>
      </c>
      <c r="AO31" s="43">
        <f t="shared" si="34"/>
        <v>0</v>
      </c>
      <c r="AP31" s="43">
        <v>0</v>
      </c>
      <c r="AQ31" s="43">
        <v>0</v>
      </c>
      <c r="AR31" s="43">
        <v>0</v>
      </c>
      <c r="AS31" s="43">
        <v>0</v>
      </c>
      <c r="AT31" s="43">
        <f t="shared" si="35"/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f t="shared" si="36"/>
        <v>0</v>
      </c>
      <c r="AZ31" s="43">
        <v>0</v>
      </c>
      <c r="BA31" s="43">
        <v>0</v>
      </c>
      <c r="BB31" s="43">
        <v>0</v>
      </c>
      <c r="BC31" s="43">
        <v>0</v>
      </c>
    </row>
    <row r="32" spans="1:56" ht="63" x14ac:dyDescent="0.25">
      <c r="A32" s="40" t="s">
        <v>187</v>
      </c>
      <c r="B32" s="41" t="s">
        <v>188</v>
      </c>
      <c r="C32" s="42" t="s">
        <v>73</v>
      </c>
      <c r="D32" s="43">
        <v>0</v>
      </c>
      <c r="E32" s="43">
        <f t="shared" si="17"/>
        <v>0</v>
      </c>
      <c r="F32" s="43">
        <f t="shared" si="18"/>
        <v>0</v>
      </c>
      <c r="G32" s="43">
        <f t="shared" si="19"/>
        <v>0</v>
      </c>
      <c r="H32" s="43">
        <f t="shared" si="20"/>
        <v>0</v>
      </c>
      <c r="I32" s="43">
        <f t="shared" si="21"/>
        <v>0</v>
      </c>
      <c r="J32" s="43">
        <f t="shared" si="22"/>
        <v>0</v>
      </c>
      <c r="K32" s="43">
        <v>0</v>
      </c>
      <c r="L32" s="43">
        <v>0</v>
      </c>
      <c r="M32" s="43">
        <v>0</v>
      </c>
      <c r="N32" s="43">
        <v>0</v>
      </c>
      <c r="O32" s="43">
        <f t="shared" si="23"/>
        <v>0</v>
      </c>
      <c r="P32" s="43">
        <v>0</v>
      </c>
      <c r="Q32" s="43">
        <v>0</v>
      </c>
      <c r="R32" s="43">
        <v>0</v>
      </c>
      <c r="S32" s="43">
        <v>0</v>
      </c>
      <c r="T32" s="43">
        <f t="shared" si="25"/>
        <v>0</v>
      </c>
      <c r="U32" s="43">
        <v>0</v>
      </c>
      <c r="V32" s="43">
        <v>0</v>
      </c>
      <c r="W32" s="43">
        <v>0</v>
      </c>
      <c r="X32" s="43">
        <v>0</v>
      </c>
      <c r="Y32" s="43">
        <f t="shared" si="27"/>
        <v>0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f t="shared" ref="AE32:AE37" si="41">AJ32+AO32+AT32+AY32</f>
        <v>0</v>
      </c>
      <c r="AF32" s="43">
        <f t="shared" ref="AF32:AF37" si="42">AK32+AP32+AU32+AZ32</f>
        <v>0</v>
      </c>
      <c r="AG32" s="43">
        <f t="shared" ref="AG32:AG37" si="43">AL32+AQ32+AV32+BA32</f>
        <v>0</v>
      </c>
      <c r="AH32" s="43">
        <f t="shared" ref="AH32:AH37" si="44">AM32+AR32+AW32+BB32</f>
        <v>0</v>
      </c>
      <c r="AI32" s="43">
        <f t="shared" si="32"/>
        <v>0</v>
      </c>
      <c r="AJ32" s="43">
        <f t="shared" si="33"/>
        <v>0</v>
      </c>
      <c r="AK32" s="43">
        <v>0</v>
      </c>
      <c r="AL32" s="43">
        <v>0</v>
      </c>
      <c r="AM32" s="43">
        <v>0</v>
      </c>
      <c r="AN32" s="43">
        <v>0</v>
      </c>
      <c r="AO32" s="43">
        <f t="shared" si="34"/>
        <v>0</v>
      </c>
      <c r="AP32" s="43">
        <v>0</v>
      </c>
      <c r="AQ32" s="43">
        <v>0</v>
      </c>
      <c r="AR32" s="43">
        <v>0</v>
      </c>
      <c r="AS32" s="43">
        <v>0</v>
      </c>
      <c r="AT32" s="43">
        <f t="shared" si="35"/>
        <v>0</v>
      </c>
      <c r="AU32" s="43">
        <v>0</v>
      </c>
      <c r="AV32" s="43">
        <v>0</v>
      </c>
      <c r="AW32" s="43">
        <v>0</v>
      </c>
      <c r="AX32" s="43">
        <v>0</v>
      </c>
      <c r="AY32" s="43">
        <f t="shared" si="36"/>
        <v>0</v>
      </c>
      <c r="AZ32" s="43">
        <v>0</v>
      </c>
      <c r="BA32" s="43">
        <v>0</v>
      </c>
      <c r="BB32" s="43">
        <v>0</v>
      </c>
      <c r="BC32" s="43">
        <v>0</v>
      </c>
    </row>
    <row r="33" spans="1:56" ht="47.25" x14ac:dyDescent="0.25">
      <c r="A33" s="36" t="s">
        <v>189</v>
      </c>
      <c r="B33" s="37" t="s">
        <v>122</v>
      </c>
      <c r="C33" s="38" t="s">
        <v>73</v>
      </c>
      <c r="D33" s="39">
        <f>D34+D35</f>
        <v>0</v>
      </c>
      <c r="E33" s="39">
        <f t="shared" si="17"/>
        <v>0</v>
      </c>
      <c r="F33" s="39">
        <f t="shared" si="18"/>
        <v>0</v>
      </c>
      <c r="G33" s="39">
        <f t="shared" si="19"/>
        <v>0</v>
      </c>
      <c r="H33" s="39">
        <f t="shared" si="20"/>
        <v>0</v>
      </c>
      <c r="I33" s="39">
        <f t="shared" si="21"/>
        <v>0</v>
      </c>
      <c r="J33" s="39">
        <f t="shared" ref="J33:S33" si="45">J34+J35</f>
        <v>0</v>
      </c>
      <c r="K33" s="39">
        <f t="shared" si="45"/>
        <v>0</v>
      </c>
      <c r="L33" s="39">
        <f t="shared" si="45"/>
        <v>0</v>
      </c>
      <c r="M33" s="39">
        <f t="shared" si="45"/>
        <v>0</v>
      </c>
      <c r="N33" s="39">
        <f t="shared" si="45"/>
        <v>0</v>
      </c>
      <c r="O33" s="39">
        <f t="shared" si="45"/>
        <v>0</v>
      </c>
      <c r="P33" s="39">
        <f t="shared" si="45"/>
        <v>0</v>
      </c>
      <c r="Q33" s="39">
        <f t="shared" si="45"/>
        <v>0</v>
      </c>
      <c r="R33" s="39">
        <f t="shared" si="45"/>
        <v>0</v>
      </c>
      <c r="S33" s="39">
        <f t="shared" si="45"/>
        <v>0</v>
      </c>
      <c r="T33" s="39">
        <f t="shared" si="25"/>
        <v>0</v>
      </c>
      <c r="U33" s="39">
        <f t="shared" ref="U33:X33" si="46">U34+U35</f>
        <v>0</v>
      </c>
      <c r="V33" s="39">
        <f t="shared" si="46"/>
        <v>0</v>
      </c>
      <c r="W33" s="39">
        <f t="shared" si="46"/>
        <v>0</v>
      </c>
      <c r="X33" s="39">
        <f t="shared" si="46"/>
        <v>0</v>
      </c>
      <c r="Y33" s="39">
        <f t="shared" si="27"/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f>AD34+AD35</f>
        <v>0</v>
      </c>
      <c r="AE33" s="39">
        <f t="shared" si="41"/>
        <v>0</v>
      </c>
      <c r="AF33" s="39">
        <f t="shared" si="42"/>
        <v>0</v>
      </c>
      <c r="AG33" s="39">
        <f t="shared" si="43"/>
        <v>0</v>
      </c>
      <c r="AH33" s="39">
        <f t="shared" si="44"/>
        <v>0</v>
      </c>
      <c r="AI33" s="39">
        <f t="shared" si="32"/>
        <v>0</v>
      </c>
      <c r="AJ33" s="39">
        <f t="shared" si="33"/>
        <v>0</v>
      </c>
      <c r="AK33" s="39">
        <v>0</v>
      </c>
      <c r="AL33" s="39">
        <v>0</v>
      </c>
      <c r="AM33" s="39">
        <v>0</v>
      </c>
      <c r="AN33" s="39">
        <v>0</v>
      </c>
      <c r="AO33" s="39">
        <f t="shared" si="34"/>
        <v>0</v>
      </c>
      <c r="AP33" s="39">
        <v>0</v>
      </c>
      <c r="AQ33" s="39">
        <v>0</v>
      </c>
      <c r="AR33" s="39">
        <v>0</v>
      </c>
      <c r="AS33" s="39">
        <v>0</v>
      </c>
      <c r="AT33" s="39">
        <f t="shared" si="35"/>
        <v>0</v>
      </c>
      <c r="AU33" s="39">
        <v>0</v>
      </c>
      <c r="AV33" s="39">
        <v>0</v>
      </c>
      <c r="AW33" s="39">
        <v>0</v>
      </c>
      <c r="AX33" s="39">
        <v>0</v>
      </c>
      <c r="AY33" s="39">
        <f t="shared" si="36"/>
        <v>0</v>
      </c>
      <c r="AZ33" s="39">
        <v>0</v>
      </c>
      <c r="BA33" s="39">
        <v>0</v>
      </c>
      <c r="BB33" s="39">
        <v>0</v>
      </c>
      <c r="BC33" s="39">
        <v>0</v>
      </c>
    </row>
    <row r="34" spans="1:56" ht="78.75" x14ac:dyDescent="0.25">
      <c r="A34" s="40" t="s">
        <v>190</v>
      </c>
      <c r="B34" s="41" t="s">
        <v>191</v>
      </c>
      <c r="C34" s="42" t="s">
        <v>73</v>
      </c>
      <c r="D34" s="43">
        <v>0</v>
      </c>
      <c r="E34" s="43">
        <f t="shared" si="17"/>
        <v>0</v>
      </c>
      <c r="F34" s="43">
        <f t="shared" si="18"/>
        <v>0</v>
      </c>
      <c r="G34" s="43">
        <f t="shared" si="19"/>
        <v>0</v>
      </c>
      <c r="H34" s="43">
        <f t="shared" si="20"/>
        <v>0</v>
      </c>
      <c r="I34" s="43">
        <f t="shared" si="21"/>
        <v>0</v>
      </c>
      <c r="J34" s="43">
        <f t="shared" si="22"/>
        <v>0</v>
      </c>
      <c r="K34" s="43">
        <v>0</v>
      </c>
      <c r="L34" s="43">
        <v>0</v>
      </c>
      <c r="M34" s="43">
        <v>0</v>
      </c>
      <c r="N34" s="43">
        <v>0</v>
      </c>
      <c r="O34" s="43">
        <f t="shared" si="23"/>
        <v>0</v>
      </c>
      <c r="P34" s="43">
        <v>0</v>
      </c>
      <c r="Q34" s="43">
        <v>0</v>
      </c>
      <c r="R34" s="43">
        <v>0</v>
      </c>
      <c r="S34" s="43">
        <v>0</v>
      </c>
      <c r="T34" s="43">
        <f t="shared" si="25"/>
        <v>0</v>
      </c>
      <c r="U34" s="43">
        <v>0</v>
      </c>
      <c r="V34" s="43">
        <v>0</v>
      </c>
      <c r="W34" s="43">
        <v>0</v>
      </c>
      <c r="X34" s="43">
        <v>0</v>
      </c>
      <c r="Y34" s="43">
        <f t="shared" si="27"/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f t="shared" si="41"/>
        <v>0</v>
      </c>
      <c r="AF34" s="43">
        <f t="shared" si="42"/>
        <v>0</v>
      </c>
      <c r="AG34" s="43">
        <f t="shared" si="43"/>
        <v>0</v>
      </c>
      <c r="AH34" s="43">
        <f t="shared" si="44"/>
        <v>0</v>
      </c>
      <c r="AI34" s="43">
        <f t="shared" si="32"/>
        <v>0</v>
      </c>
      <c r="AJ34" s="43">
        <f t="shared" si="33"/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f t="shared" si="34"/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f t="shared" si="35"/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f t="shared" si="36"/>
        <v>0</v>
      </c>
      <c r="AZ34" s="43">
        <v>0</v>
      </c>
      <c r="BA34" s="43">
        <v>0</v>
      </c>
      <c r="BB34" s="43">
        <v>0</v>
      </c>
      <c r="BC34" s="43">
        <v>0</v>
      </c>
    </row>
    <row r="35" spans="1:56" ht="47.25" x14ac:dyDescent="0.25">
      <c r="A35" s="40" t="s">
        <v>192</v>
      </c>
      <c r="B35" s="41" t="s">
        <v>193</v>
      </c>
      <c r="C35" s="42" t="s">
        <v>73</v>
      </c>
      <c r="D35" s="43">
        <v>0</v>
      </c>
      <c r="E35" s="43">
        <f t="shared" si="17"/>
        <v>0</v>
      </c>
      <c r="F35" s="43">
        <f t="shared" si="18"/>
        <v>0</v>
      </c>
      <c r="G35" s="43">
        <f t="shared" si="19"/>
        <v>0</v>
      </c>
      <c r="H35" s="43">
        <f t="shared" si="20"/>
        <v>0</v>
      </c>
      <c r="I35" s="43">
        <f t="shared" si="21"/>
        <v>0</v>
      </c>
      <c r="J35" s="43">
        <f t="shared" si="22"/>
        <v>0</v>
      </c>
      <c r="K35" s="43">
        <v>0</v>
      </c>
      <c r="L35" s="43">
        <v>0</v>
      </c>
      <c r="M35" s="43">
        <v>0</v>
      </c>
      <c r="N35" s="43">
        <v>0</v>
      </c>
      <c r="O35" s="43">
        <f t="shared" si="23"/>
        <v>0</v>
      </c>
      <c r="P35" s="43">
        <v>0</v>
      </c>
      <c r="Q35" s="43">
        <v>0</v>
      </c>
      <c r="R35" s="43">
        <v>0</v>
      </c>
      <c r="S35" s="43">
        <v>0</v>
      </c>
      <c r="T35" s="43">
        <f t="shared" si="25"/>
        <v>0</v>
      </c>
      <c r="U35" s="43">
        <v>0</v>
      </c>
      <c r="V35" s="43">
        <v>0</v>
      </c>
      <c r="W35" s="43">
        <v>0</v>
      </c>
      <c r="X35" s="43">
        <v>0</v>
      </c>
      <c r="Y35" s="43">
        <f t="shared" si="27"/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f t="shared" si="41"/>
        <v>0</v>
      </c>
      <c r="AF35" s="43">
        <f t="shared" si="42"/>
        <v>0</v>
      </c>
      <c r="AG35" s="43">
        <f t="shared" si="43"/>
        <v>0</v>
      </c>
      <c r="AH35" s="43">
        <f t="shared" si="44"/>
        <v>0</v>
      </c>
      <c r="AI35" s="43">
        <f t="shared" si="32"/>
        <v>0</v>
      </c>
      <c r="AJ35" s="43">
        <f t="shared" si="33"/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f t="shared" si="34"/>
        <v>0</v>
      </c>
      <c r="AP35" s="43">
        <v>0</v>
      </c>
      <c r="AQ35" s="43">
        <v>0</v>
      </c>
      <c r="AR35" s="43">
        <v>0</v>
      </c>
      <c r="AS35" s="43">
        <v>0</v>
      </c>
      <c r="AT35" s="43">
        <f t="shared" si="35"/>
        <v>0</v>
      </c>
      <c r="AU35" s="43">
        <v>0</v>
      </c>
      <c r="AV35" s="43">
        <v>0</v>
      </c>
      <c r="AW35" s="43">
        <v>0</v>
      </c>
      <c r="AX35" s="43">
        <v>0</v>
      </c>
      <c r="AY35" s="43">
        <f t="shared" si="36"/>
        <v>0</v>
      </c>
      <c r="AZ35" s="43">
        <v>0</v>
      </c>
      <c r="BA35" s="43">
        <v>0</v>
      </c>
      <c r="BB35" s="43">
        <v>0</v>
      </c>
      <c r="BC35" s="43">
        <v>0</v>
      </c>
    </row>
    <row r="36" spans="1:56" ht="47.25" x14ac:dyDescent="0.25">
      <c r="A36" s="36" t="s">
        <v>194</v>
      </c>
      <c r="B36" s="37" t="s">
        <v>123</v>
      </c>
      <c r="C36" s="38" t="s">
        <v>73</v>
      </c>
      <c r="D36" s="39">
        <f>D37</f>
        <v>0</v>
      </c>
      <c r="E36" s="39">
        <f t="shared" si="17"/>
        <v>0</v>
      </c>
      <c r="F36" s="39">
        <f t="shared" si="18"/>
        <v>0</v>
      </c>
      <c r="G36" s="39">
        <f t="shared" si="19"/>
        <v>0</v>
      </c>
      <c r="H36" s="39">
        <f t="shared" si="20"/>
        <v>0</v>
      </c>
      <c r="I36" s="39">
        <f t="shared" si="21"/>
        <v>0</v>
      </c>
      <c r="J36" s="39">
        <f t="shared" si="22"/>
        <v>0</v>
      </c>
      <c r="K36" s="39">
        <v>0</v>
      </c>
      <c r="L36" s="39">
        <v>0</v>
      </c>
      <c r="M36" s="39">
        <v>0</v>
      </c>
      <c r="N36" s="39">
        <v>0</v>
      </c>
      <c r="O36" s="39">
        <f t="shared" si="23"/>
        <v>0</v>
      </c>
      <c r="P36" s="39">
        <v>0</v>
      </c>
      <c r="Q36" s="39">
        <v>0</v>
      </c>
      <c r="R36" s="39">
        <v>0</v>
      </c>
      <c r="S36" s="39">
        <v>0</v>
      </c>
      <c r="T36" s="39">
        <f t="shared" si="25"/>
        <v>0</v>
      </c>
      <c r="U36" s="39">
        <v>0</v>
      </c>
      <c r="V36" s="39">
        <v>0</v>
      </c>
      <c r="W36" s="39">
        <v>0</v>
      </c>
      <c r="X36" s="39">
        <v>0</v>
      </c>
      <c r="Y36" s="39">
        <f t="shared" si="27"/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f>AD37</f>
        <v>0</v>
      </c>
      <c r="AE36" s="39">
        <f t="shared" si="41"/>
        <v>0</v>
      </c>
      <c r="AF36" s="39">
        <f t="shared" si="42"/>
        <v>0</v>
      </c>
      <c r="AG36" s="39">
        <f t="shared" si="43"/>
        <v>0</v>
      </c>
      <c r="AH36" s="39">
        <f t="shared" si="44"/>
        <v>0</v>
      </c>
      <c r="AI36" s="39">
        <f t="shared" si="32"/>
        <v>0</v>
      </c>
      <c r="AJ36" s="39">
        <f t="shared" si="33"/>
        <v>0</v>
      </c>
      <c r="AK36" s="39">
        <v>0</v>
      </c>
      <c r="AL36" s="39">
        <v>0</v>
      </c>
      <c r="AM36" s="39">
        <v>0</v>
      </c>
      <c r="AN36" s="39">
        <v>0</v>
      </c>
      <c r="AO36" s="39">
        <f t="shared" si="34"/>
        <v>0</v>
      </c>
      <c r="AP36" s="39">
        <v>0</v>
      </c>
      <c r="AQ36" s="39">
        <v>0</v>
      </c>
      <c r="AR36" s="39">
        <v>0</v>
      </c>
      <c r="AS36" s="39">
        <v>0</v>
      </c>
      <c r="AT36" s="39">
        <f t="shared" si="35"/>
        <v>0</v>
      </c>
      <c r="AU36" s="39">
        <v>0</v>
      </c>
      <c r="AV36" s="39">
        <v>0</v>
      </c>
      <c r="AW36" s="39">
        <v>0</v>
      </c>
      <c r="AX36" s="39">
        <v>0</v>
      </c>
      <c r="AY36" s="39">
        <f t="shared" si="36"/>
        <v>0</v>
      </c>
      <c r="AZ36" s="39">
        <v>0</v>
      </c>
      <c r="BA36" s="39">
        <v>0</v>
      </c>
      <c r="BB36" s="39">
        <v>0</v>
      </c>
      <c r="BC36" s="39">
        <v>0</v>
      </c>
    </row>
    <row r="37" spans="1:56" ht="47.25" x14ac:dyDescent="0.25">
      <c r="A37" s="40" t="s">
        <v>195</v>
      </c>
      <c r="B37" s="41" t="s">
        <v>196</v>
      </c>
      <c r="C37" s="42" t="s">
        <v>73</v>
      </c>
      <c r="D37" s="43">
        <f>D38</f>
        <v>0</v>
      </c>
      <c r="E37" s="43">
        <f t="shared" si="17"/>
        <v>0</v>
      </c>
      <c r="F37" s="43">
        <f t="shared" si="18"/>
        <v>0</v>
      </c>
      <c r="G37" s="43">
        <f t="shared" si="19"/>
        <v>0</v>
      </c>
      <c r="H37" s="43">
        <f t="shared" si="20"/>
        <v>0</v>
      </c>
      <c r="I37" s="43">
        <f t="shared" si="21"/>
        <v>0</v>
      </c>
      <c r="J37" s="43">
        <f t="shared" ref="J37:S40" si="47">J38</f>
        <v>0</v>
      </c>
      <c r="K37" s="43">
        <f t="shared" si="47"/>
        <v>0</v>
      </c>
      <c r="L37" s="43">
        <f t="shared" si="47"/>
        <v>0</v>
      </c>
      <c r="M37" s="43">
        <f t="shared" si="47"/>
        <v>0</v>
      </c>
      <c r="N37" s="43">
        <f t="shared" si="47"/>
        <v>0</v>
      </c>
      <c r="O37" s="43">
        <f t="shared" si="47"/>
        <v>0</v>
      </c>
      <c r="P37" s="43">
        <f t="shared" si="47"/>
        <v>0</v>
      </c>
      <c r="Q37" s="43">
        <f t="shared" si="47"/>
        <v>0</v>
      </c>
      <c r="R37" s="43">
        <f t="shared" si="47"/>
        <v>0</v>
      </c>
      <c r="S37" s="43">
        <f t="shared" si="47"/>
        <v>0</v>
      </c>
      <c r="T37" s="43">
        <f t="shared" si="25"/>
        <v>0</v>
      </c>
      <c r="U37" s="43">
        <f t="shared" ref="U37:X40" si="48">U38</f>
        <v>0</v>
      </c>
      <c r="V37" s="43">
        <f t="shared" si="48"/>
        <v>0</v>
      </c>
      <c r="W37" s="43">
        <f t="shared" si="48"/>
        <v>0</v>
      </c>
      <c r="X37" s="43">
        <f t="shared" si="48"/>
        <v>0</v>
      </c>
      <c r="Y37" s="43">
        <f t="shared" si="27"/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f>AD38</f>
        <v>0</v>
      </c>
      <c r="AE37" s="43">
        <f t="shared" si="41"/>
        <v>0</v>
      </c>
      <c r="AF37" s="43">
        <f t="shared" si="42"/>
        <v>0</v>
      </c>
      <c r="AG37" s="43">
        <f t="shared" si="43"/>
        <v>0</v>
      </c>
      <c r="AH37" s="43">
        <f t="shared" si="44"/>
        <v>0</v>
      </c>
      <c r="AI37" s="43">
        <f t="shared" si="32"/>
        <v>0</v>
      </c>
      <c r="AJ37" s="43">
        <f t="shared" si="33"/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f t="shared" si="34"/>
        <v>0</v>
      </c>
      <c r="AP37" s="43">
        <v>0</v>
      </c>
      <c r="AQ37" s="43">
        <v>0</v>
      </c>
      <c r="AR37" s="43">
        <v>0</v>
      </c>
      <c r="AS37" s="43">
        <v>0</v>
      </c>
      <c r="AT37" s="43">
        <f t="shared" si="35"/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f t="shared" si="36"/>
        <v>0</v>
      </c>
      <c r="AZ37" s="43">
        <v>0</v>
      </c>
      <c r="BA37" s="43">
        <v>0</v>
      </c>
      <c r="BB37" s="43">
        <v>0</v>
      </c>
      <c r="BC37" s="43">
        <v>0</v>
      </c>
    </row>
    <row r="38" spans="1:56" ht="126" x14ac:dyDescent="0.25">
      <c r="A38" s="40" t="s">
        <v>195</v>
      </c>
      <c r="B38" s="41" t="s">
        <v>124</v>
      </c>
      <c r="C38" s="42" t="s">
        <v>73</v>
      </c>
      <c r="D38" s="43">
        <f>D39</f>
        <v>0</v>
      </c>
      <c r="E38" s="43">
        <f t="shared" si="17"/>
        <v>0</v>
      </c>
      <c r="F38" s="43">
        <f t="shared" si="18"/>
        <v>0</v>
      </c>
      <c r="G38" s="43">
        <f t="shared" si="19"/>
        <v>0</v>
      </c>
      <c r="H38" s="43">
        <f t="shared" si="20"/>
        <v>0</v>
      </c>
      <c r="I38" s="43">
        <f t="shared" si="21"/>
        <v>0</v>
      </c>
      <c r="J38" s="43">
        <f t="shared" si="47"/>
        <v>0</v>
      </c>
      <c r="K38" s="43">
        <f t="shared" si="47"/>
        <v>0</v>
      </c>
      <c r="L38" s="43">
        <f t="shared" si="47"/>
        <v>0</v>
      </c>
      <c r="M38" s="43">
        <f t="shared" si="47"/>
        <v>0</v>
      </c>
      <c r="N38" s="43">
        <f t="shared" si="47"/>
        <v>0</v>
      </c>
      <c r="O38" s="43">
        <f t="shared" si="47"/>
        <v>0</v>
      </c>
      <c r="P38" s="43">
        <f t="shared" si="47"/>
        <v>0</v>
      </c>
      <c r="Q38" s="43">
        <f t="shared" si="47"/>
        <v>0</v>
      </c>
      <c r="R38" s="43">
        <f t="shared" si="47"/>
        <v>0</v>
      </c>
      <c r="S38" s="43">
        <f t="shared" si="47"/>
        <v>0</v>
      </c>
      <c r="T38" s="43">
        <f t="shared" si="25"/>
        <v>0</v>
      </c>
      <c r="U38" s="43">
        <f t="shared" si="48"/>
        <v>0</v>
      </c>
      <c r="V38" s="43">
        <f t="shared" si="48"/>
        <v>0</v>
      </c>
      <c r="W38" s="43">
        <f t="shared" si="48"/>
        <v>0</v>
      </c>
      <c r="X38" s="43">
        <f t="shared" si="48"/>
        <v>0</v>
      </c>
      <c r="Y38" s="43">
        <f t="shared" si="27"/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f>AD39</f>
        <v>0</v>
      </c>
      <c r="AE38" s="43">
        <f t="shared" ref="AE38:AE123" si="49">AJ38+AO38+AT38+AY38</f>
        <v>0</v>
      </c>
      <c r="AF38" s="43">
        <f t="shared" ref="AF38:AF123" si="50">AK38+AP38+AU38+AZ38</f>
        <v>0</v>
      </c>
      <c r="AG38" s="43">
        <f t="shared" ref="AG38:AG123" si="51">AL38+AQ38+AV38+BA38</f>
        <v>0</v>
      </c>
      <c r="AH38" s="43">
        <f t="shared" ref="AH38:AH123" si="52">AM38+AR38+AW38+BB38</f>
        <v>0</v>
      </c>
      <c r="AI38" s="43">
        <f t="shared" ref="AI38:AI123" si="53">AN38+AS38+AX38+BC38</f>
        <v>0</v>
      </c>
      <c r="AJ38" s="43">
        <f t="shared" si="33"/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f t="shared" si="34"/>
        <v>0</v>
      </c>
      <c r="AP38" s="43">
        <v>0</v>
      </c>
      <c r="AQ38" s="43">
        <v>0</v>
      </c>
      <c r="AR38" s="43">
        <v>0</v>
      </c>
      <c r="AS38" s="43">
        <v>0</v>
      </c>
      <c r="AT38" s="43">
        <f t="shared" si="35"/>
        <v>0</v>
      </c>
      <c r="AU38" s="43">
        <v>0</v>
      </c>
      <c r="AV38" s="43">
        <v>0</v>
      </c>
      <c r="AW38" s="43">
        <v>0</v>
      </c>
      <c r="AX38" s="43">
        <v>0</v>
      </c>
      <c r="AY38" s="43">
        <f t="shared" si="36"/>
        <v>0</v>
      </c>
      <c r="AZ38" s="43">
        <v>0</v>
      </c>
      <c r="BA38" s="43">
        <v>0</v>
      </c>
      <c r="BB38" s="43">
        <v>0</v>
      </c>
      <c r="BC38" s="43">
        <v>0</v>
      </c>
    </row>
    <row r="39" spans="1:56" ht="110.25" x14ac:dyDescent="0.25">
      <c r="A39" s="40" t="s">
        <v>195</v>
      </c>
      <c r="B39" s="41" t="s">
        <v>125</v>
      </c>
      <c r="C39" s="42" t="s">
        <v>73</v>
      </c>
      <c r="D39" s="43">
        <f>D40</f>
        <v>0</v>
      </c>
      <c r="E39" s="43">
        <f>J39+O39+T39+Y39</f>
        <v>0</v>
      </c>
      <c r="F39" s="43">
        <f t="shared" si="18"/>
        <v>0</v>
      </c>
      <c r="G39" s="43">
        <f t="shared" si="19"/>
        <v>0</v>
      </c>
      <c r="H39" s="43">
        <f t="shared" si="20"/>
        <v>0</v>
      </c>
      <c r="I39" s="43">
        <f t="shared" si="21"/>
        <v>0</v>
      </c>
      <c r="J39" s="43">
        <f t="shared" si="47"/>
        <v>0</v>
      </c>
      <c r="K39" s="43">
        <f t="shared" si="47"/>
        <v>0</v>
      </c>
      <c r="L39" s="43">
        <f t="shared" si="47"/>
        <v>0</v>
      </c>
      <c r="M39" s="43">
        <f t="shared" si="47"/>
        <v>0</v>
      </c>
      <c r="N39" s="43">
        <f t="shared" si="47"/>
        <v>0</v>
      </c>
      <c r="O39" s="43">
        <f t="shared" si="47"/>
        <v>0</v>
      </c>
      <c r="P39" s="43">
        <f t="shared" si="47"/>
        <v>0</v>
      </c>
      <c r="Q39" s="43">
        <f t="shared" si="47"/>
        <v>0</v>
      </c>
      <c r="R39" s="43">
        <f t="shared" si="47"/>
        <v>0</v>
      </c>
      <c r="S39" s="43">
        <f t="shared" si="47"/>
        <v>0</v>
      </c>
      <c r="T39" s="43">
        <f t="shared" si="25"/>
        <v>0</v>
      </c>
      <c r="U39" s="43">
        <f t="shared" si="48"/>
        <v>0</v>
      </c>
      <c r="V39" s="43">
        <f t="shared" si="48"/>
        <v>0</v>
      </c>
      <c r="W39" s="43">
        <f t="shared" si="48"/>
        <v>0</v>
      </c>
      <c r="X39" s="43">
        <f t="shared" si="48"/>
        <v>0</v>
      </c>
      <c r="Y39" s="43">
        <f t="shared" si="27"/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f>AD40</f>
        <v>0</v>
      </c>
      <c r="AE39" s="43">
        <f t="shared" si="49"/>
        <v>0</v>
      </c>
      <c r="AF39" s="43">
        <f t="shared" si="50"/>
        <v>0</v>
      </c>
      <c r="AG39" s="43">
        <f t="shared" si="51"/>
        <v>0</v>
      </c>
      <c r="AH39" s="43">
        <f t="shared" si="52"/>
        <v>0</v>
      </c>
      <c r="AI39" s="43">
        <f t="shared" si="53"/>
        <v>0</v>
      </c>
      <c r="AJ39" s="43">
        <f t="shared" si="33"/>
        <v>0</v>
      </c>
      <c r="AK39" s="43">
        <v>0</v>
      </c>
      <c r="AL39" s="43">
        <v>0</v>
      </c>
      <c r="AM39" s="43">
        <v>0</v>
      </c>
      <c r="AN39" s="43">
        <v>0</v>
      </c>
      <c r="AO39" s="43">
        <f t="shared" si="34"/>
        <v>0</v>
      </c>
      <c r="AP39" s="43">
        <v>0</v>
      </c>
      <c r="AQ39" s="43">
        <v>0</v>
      </c>
      <c r="AR39" s="43">
        <v>0</v>
      </c>
      <c r="AS39" s="43">
        <v>0</v>
      </c>
      <c r="AT39" s="43">
        <f t="shared" si="35"/>
        <v>0</v>
      </c>
      <c r="AU39" s="43">
        <v>0</v>
      </c>
      <c r="AV39" s="43">
        <v>0</v>
      </c>
      <c r="AW39" s="43">
        <v>0</v>
      </c>
      <c r="AX39" s="43">
        <v>0</v>
      </c>
      <c r="AY39" s="43">
        <f t="shared" si="36"/>
        <v>0</v>
      </c>
      <c r="AZ39" s="43">
        <v>0</v>
      </c>
      <c r="BA39" s="43">
        <v>0</v>
      </c>
      <c r="BB39" s="43">
        <v>0</v>
      </c>
      <c r="BC39" s="43">
        <v>0</v>
      </c>
    </row>
    <row r="40" spans="1:56" ht="110.25" x14ac:dyDescent="0.25">
      <c r="A40" s="40" t="s">
        <v>195</v>
      </c>
      <c r="B40" s="41" t="s">
        <v>126</v>
      </c>
      <c r="C40" s="42" t="s">
        <v>73</v>
      </c>
      <c r="D40" s="43">
        <f>D41</f>
        <v>0</v>
      </c>
      <c r="E40" s="43">
        <f t="shared" si="17"/>
        <v>0</v>
      </c>
      <c r="F40" s="43">
        <f t="shared" si="18"/>
        <v>0</v>
      </c>
      <c r="G40" s="43">
        <f t="shared" si="19"/>
        <v>0</v>
      </c>
      <c r="H40" s="43">
        <f t="shared" si="20"/>
        <v>0</v>
      </c>
      <c r="I40" s="43">
        <f t="shared" si="21"/>
        <v>0</v>
      </c>
      <c r="J40" s="43">
        <f t="shared" si="47"/>
        <v>0</v>
      </c>
      <c r="K40" s="43">
        <f t="shared" si="47"/>
        <v>0</v>
      </c>
      <c r="L40" s="43">
        <f t="shared" si="47"/>
        <v>0</v>
      </c>
      <c r="M40" s="43">
        <f t="shared" si="47"/>
        <v>0</v>
      </c>
      <c r="N40" s="43">
        <f t="shared" si="47"/>
        <v>0</v>
      </c>
      <c r="O40" s="43">
        <f t="shared" si="47"/>
        <v>0</v>
      </c>
      <c r="P40" s="43">
        <f t="shared" si="47"/>
        <v>0</v>
      </c>
      <c r="Q40" s="43">
        <f t="shared" si="47"/>
        <v>0</v>
      </c>
      <c r="R40" s="43">
        <f t="shared" si="47"/>
        <v>0</v>
      </c>
      <c r="S40" s="43">
        <f t="shared" si="47"/>
        <v>0</v>
      </c>
      <c r="T40" s="43">
        <f t="shared" si="25"/>
        <v>0</v>
      </c>
      <c r="U40" s="43">
        <f t="shared" si="48"/>
        <v>0</v>
      </c>
      <c r="V40" s="43">
        <f t="shared" si="48"/>
        <v>0</v>
      </c>
      <c r="W40" s="43">
        <f t="shared" si="48"/>
        <v>0</v>
      </c>
      <c r="X40" s="43">
        <f t="shared" si="48"/>
        <v>0</v>
      </c>
      <c r="Y40" s="43">
        <f t="shared" si="27"/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f>AD41</f>
        <v>0</v>
      </c>
      <c r="AE40" s="43">
        <f t="shared" si="49"/>
        <v>0</v>
      </c>
      <c r="AF40" s="43">
        <f t="shared" si="50"/>
        <v>0</v>
      </c>
      <c r="AG40" s="43">
        <f t="shared" si="51"/>
        <v>0</v>
      </c>
      <c r="AH40" s="43">
        <f t="shared" si="52"/>
        <v>0</v>
      </c>
      <c r="AI40" s="43">
        <f t="shared" si="53"/>
        <v>0</v>
      </c>
      <c r="AJ40" s="43">
        <f t="shared" si="33"/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f t="shared" si="34"/>
        <v>0</v>
      </c>
      <c r="AP40" s="43">
        <v>0</v>
      </c>
      <c r="AQ40" s="43">
        <v>0</v>
      </c>
      <c r="AR40" s="43">
        <v>0</v>
      </c>
      <c r="AS40" s="43">
        <v>0</v>
      </c>
      <c r="AT40" s="43">
        <f t="shared" si="35"/>
        <v>0</v>
      </c>
      <c r="AU40" s="43">
        <v>0</v>
      </c>
      <c r="AV40" s="43">
        <v>0</v>
      </c>
      <c r="AW40" s="43">
        <v>0</v>
      </c>
      <c r="AX40" s="43">
        <v>0</v>
      </c>
      <c r="AY40" s="43">
        <f t="shared" si="36"/>
        <v>0</v>
      </c>
      <c r="AZ40" s="43">
        <v>0</v>
      </c>
      <c r="BA40" s="43">
        <v>0</v>
      </c>
      <c r="BB40" s="43">
        <v>0</v>
      </c>
      <c r="BC40" s="43">
        <v>0</v>
      </c>
    </row>
    <row r="41" spans="1:56" ht="47.25" x14ac:dyDescent="0.25">
      <c r="A41" s="40" t="s">
        <v>197</v>
      </c>
      <c r="B41" s="41" t="s">
        <v>196</v>
      </c>
      <c r="C41" s="42" t="s">
        <v>73</v>
      </c>
      <c r="D41" s="43">
        <v>0</v>
      </c>
      <c r="E41" s="43">
        <f t="shared" si="17"/>
        <v>0</v>
      </c>
      <c r="F41" s="43">
        <f t="shared" si="18"/>
        <v>0</v>
      </c>
      <c r="G41" s="43">
        <f t="shared" si="19"/>
        <v>0</v>
      </c>
      <c r="H41" s="43">
        <f t="shared" si="20"/>
        <v>0</v>
      </c>
      <c r="I41" s="43">
        <f t="shared" si="21"/>
        <v>0</v>
      </c>
      <c r="J41" s="43">
        <f t="shared" si="22"/>
        <v>0</v>
      </c>
      <c r="K41" s="43">
        <v>0</v>
      </c>
      <c r="L41" s="43">
        <v>0</v>
      </c>
      <c r="M41" s="43">
        <v>0</v>
      </c>
      <c r="N41" s="43">
        <v>0</v>
      </c>
      <c r="O41" s="43">
        <f t="shared" si="23"/>
        <v>0</v>
      </c>
      <c r="P41" s="43">
        <v>0</v>
      </c>
      <c r="Q41" s="43">
        <v>0</v>
      </c>
      <c r="R41" s="43">
        <v>0</v>
      </c>
      <c r="S41" s="43">
        <v>0</v>
      </c>
      <c r="T41" s="43">
        <f t="shared" si="25"/>
        <v>0</v>
      </c>
      <c r="U41" s="43">
        <v>0</v>
      </c>
      <c r="V41" s="43">
        <v>0</v>
      </c>
      <c r="W41" s="43">
        <v>0</v>
      </c>
      <c r="X41" s="43">
        <v>0</v>
      </c>
      <c r="Y41" s="43">
        <f t="shared" si="27"/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f t="shared" si="49"/>
        <v>0</v>
      </c>
      <c r="AF41" s="43">
        <f t="shared" si="50"/>
        <v>0</v>
      </c>
      <c r="AG41" s="43">
        <f t="shared" si="51"/>
        <v>0</v>
      </c>
      <c r="AH41" s="43">
        <f t="shared" si="52"/>
        <v>0</v>
      </c>
      <c r="AI41" s="43">
        <f t="shared" si="53"/>
        <v>0</v>
      </c>
      <c r="AJ41" s="43">
        <f t="shared" si="33"/>
        <v>0</v>
      </c>
      <c r="AK41" s="43">
        <v>0</v>
      </c>
      <c r="AL41" s="43">
        <v>0</v>
      </c>
      <c r="AM41" s="43">
        <v>0</v>
      </c>
      <c r="AN41" s="43">
        <v>0</v>
      </c>
      <c r="AO41" s="43">
        <f t="shared" si="34"/>
        <v>0</v>
      </c>
      <c r="AP41" s="43">
        <v>0</v>
      </c>
      <c r="AQ41" s="43">
        <v>0</v>
      </c>
      <c r="AR41" s="43">
        <v>0</v>
      </c>
      <c r="AS41" s="43">
        <v>0</v>
      </c>
      <c r="AT41" s="43">
        <f t="shared" si="35"/>
        <v>0</v>
      </c>
      <c r="AU41" s="43">
        <v>0</v>
      </c>
      <c r="AV41" s="43">
        <v>0</v>
      </c>
      <c r="AW41" s="43">
        <v>0</v>
      </c>
      <c r="AX41" s="43">
        <v>0</v>
      </c>
      <c r="AY41" s="43">
        <f t="shared" si="36"/>
        <v>0</v>
      </c>
      <c r="AZ41" s="43">
        <v>0</v>
      </c>
      <c r="BA41" s="43">
        <v>0</v>
      </c>
      <c r="BB41" s="43">
        <v>0</v>
      </c>
      <c r="BC41" s="43">
        <v>0</v>
      </c>
    </row>
    <row r="42" spans="1:56" ht="126" x14ac:dyDescent="0.25">
      <c r="A42" s="40" t="s">
        <v>197</v>
      </c>
      <c r="B42" s="41" t="s">
        <v>124</v>
      </c>
      <c r="C42" s="42" t="s">
        <v>73</v>
      </c>
      <c r="D42" s="43">
        <v>0</v>
      </c>
      <c r="E42" s="43">
        <f t="shared" si="17"/>
        <v>0</v>
      </c>
      <c r="F42" s="43">
        <f t="shared" si="18"/>
        <v>0</v>
      </c>
      <c r="G42" s="43">
        <f t="shared" si="19"/>
        <v>0</v>
      </c>
      <c r="H42" s="43">
        <f t="shared" si="20"/>
        <v>0</v>
      </c>
      <c r="I42" s="43">
        <f t="shared" si="21"/>
        <v>0</v>
      </c>
      <c r="J42" s="43">
        <f t="shared" si="22"/>
        <v>0</v>
      </c>
      <c r="K42" s="43">
        <v>0</v>
      </c>
      <c r="L42" s="43">
        <v>0</v>
      </c>
      <c r="M42" s="43">
        <v>0</v>
      </c>
      <c r="N42" s="43">
        <v>0</v>
      </c>
      <c r="O42" s="43">
        <f t="shared" si="23"/>
        <v>0</v>
      </c>
      <c r="P42" s="43">
        <v>0</v>
      </c>
      <c r="Q42" s="43">
        <v>0</v>
      </c>
      <c r="R42" s="43">
        <v>0</v>
      </c>
      <c r="S42" s="43">
        <v>0</v>
      </c>
      <c r="T42" s="43">
        <f t="shared" si="25"/>
        <v>0</v>
      </c>
      <c r="U42" s="43">
        <v>0</v>
      </c>
      <c r="V42" s="43">
        <v>0</v>
      </c>
      <c r="W42" s="43">
        <v>0</v>
      </c>
      <c r="X42" s="43">
        <v>0</v>
      </c>
      <c r="Y42" s="43">
        <f t="shared" si="27"/>
        <v>0</v>
      </c>
      <c r="Z42" s="43">
        <v>0</v>
      </c>
      <c r="AA42" s="43">
        <v>0</v>
      </c>
      <c r="AB42" s="43">
        <v>0</v>
      </c>
      <c r="AC42" s="43">
        <v>0</v>
      </c>
      <c r="AD42" s="43">
        <v>0</v>
      </c>
      <c r="AE42" s="43">
        <f t="shared" si="49"/>
        <v>0</v>
      </c>
      <c r="AF42" s="43">
        <f t="shared" si="50"/>
        <v>0</v>
      </c>
      <c r="AG42" s="43">
        <f t="shared" si="51"/>
        <v>0</v>
      </c>
      <c r="AH42" s="43">
        <f t="shared" si="52"/>
        <v>0</v>
      </c>
      <c r="AI42" s="43">
        <f t="shared" si="53"/>
        <v>0</v>
      </c>
      <c r="AJ42" s="43">
        <f t="shared" si="33"/>
        <v>0</v>
      </c>
      <c r="AK42" s="43">
        <v>0</v>
      </c>
      <c r="AL42" s="43">
        <v>0</v>
      </c>
      <c r="AM42" s="43">
        <v>0</v>
      </c>
      <c r="AN42" s="43">
        <v>0</v>
      </c>
      <c r="AO42" s="43">
        <f t="shared" si="34"/>
        <v>0</v>
      </c>
      <c r="AP42" s="43">
        <v>0</v>
      </c>
      <c r="AQ42" s="43">
        <v>0</v>
      </c>
      <c r="AR42" s="43">
        <v>0</v>
      </c>
      <c r="AS42" s="43">
        <v>0</v>
      </c>
      <c r="AT42" s="43">
        <f t="shared" si="35"/>
        <v>0</v>
      </c>
      <c r="AU42" s="43">
        <v>0</v>
      </c>
      <c r="AV42" s="43">
        <v>0</v>
      </c>
      <c r="AW42" s="43">
        <v>0</v>
      </c>
      <c r="AX42" s="43">
        <v>0</v>
      </c>
      <c r="AY42" s="43">
        <f t="shared" si="36"/>
        <v>0</v>
      </c>
      <c r="AZ42" s="43">
        <v>0</v>
      </c>
      <c r="BA42" s="43">
        <v>0</v>
      </c>
      <c r="BB42" s="43">
        <v>0</v>
      </c>
      <c r="BC42" s="43">
        <v>0</v>
      </c>
    </row>
    <row r="43" spans="1:56" ht="110.25" x14ac:dyDescent="0.25">
      <c r="A43" s="40" t="s">
        <v>127</v>
      </c>
      <c r="B43" s="41" t="s">
        <v>125</v>
      </c>
      <c r="C43" s="42" t="s">
        <v>73</v>
      </c>
      <c r="D43" s="43">
        <v>0</v>
      </c>
      <c r="E43" s="43">
        <f t="shared" si="17"/>
        <v>0</v>
      </c>
      <c r="F43" s="43">
        <f t="shared" si="18"/>
        <v>0</v>
      </c>
      <c r="G43" s="43">
        <f t="shared" si="19"/>
        <v>0</v>
      </c>
      <c r="H43" s="43">
        <f t="shared" si="20"/>
        <v>0</v>
      </c>
      <c r="I43" s="43">
        <f t="shared" si="21"/>
        <v>0</v>
      </c>
      <c r="J43" s="43">
        <f t="shared" si="22"/>
        <v>0</v>
      </c>
      <c r="K43" s="43">
        <v>0</v>
      </c>
      <c r="L43" s="43">
        <v>0</v>
      </c>
      <c r="M43" s="43">
        <v>0</v>
      </c>
      <c r="N43" s="43">
        <v>0</v>
      </c>
      <c r="O43" s="43">
        <f t="shared" si="23"/>
        <v>0</v>
      </c>
      <c r="P43" s="43">
        <v>0</v>
      </c>
      <c r="Q43" s="43">
        <v>0</v>
      </c>
      <c r="R43" s="43">
        <v>0</v>
      </c>
      <c r="S43" s="43">
        <v>0</v>
      </c>
      <c r="T43" s="43">
        <f t="shared" si="25"/>
        <v>0</v>
      </c>
      <c r="U43" s="43">
        <v>0</v>
      </c>
      <c r="V43" s="43">
        <v>0</v>
      </c>
      <c r="W43" s="43">
        <v>0</v>
      </c>
      <c r="X43" s="43">
        <v>0</v>
      </c>
      <c r="Y43" s="43">
        <f t="shared" si="27"/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f t="shared" si="49"/>
        <v>0</v>
      </c>
      <c r="AF43" s="43">
        <f t="shared" si="50"/>
        <v>0</v>
      </c>
      <c r="AG43" s="43">
        <f t="shared" si="51"/>
        <v>0</v>
      </c>
      <c r="AH43" s="43">
        <f t="shared" si="52"/>
        <v>0</v>
      </c>
      <c r="AI43" s="43">
        <f t="shared" si="53"/>
        <v>0</v>
      </c>
      <c r="AJ43" s="43">
        <f t="shared" si="33"/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f t="shared" si="34"/>
        <v>0</v>
      </c>
      <c r="AP43" s="43">
        <v>0</v>
      </c>
      <c r="AQ43" s="43">
        <v>0</v>
      </c>
      <c r="AR43" s="43">
        <v>0</v>
      </c>
      <c r="AS43" s="43">
        <v>0</v>
      </c>
      <c r="AT43" s="43">
        <f t="shared" si="35"/>
        <v>0</v>
      </c>
      <c r="AU43" s="43">
        <v>0</v>
      </c>
      <c r="AV43" s="43">
        <v>0</v>
      </c>
      <c r="AW43" s="43">
        <v>0</v>
      </c>
      <c r="AX43" s="43">
        <v>0</v>
      </c>
      <c r="AY43" s="43">
        <f t="shared" si="36"/>
        <v>0</v>
      </c>
      <c r="AZ43" s="43">
        <v>0</v>
      </c>
      <c r="BA43" s="43">
        <v>0</v>
      </c>
      <c r="BB43" s="43">
        <v>0</v>
      </c>
      <c r="BC43" s="43">
        <v>0</v>
      </c>
    </row>
    <row r="44" spans="1:56" ht="110.25" x14ac:dyDescent="0.25">
      <c r="A44" s="40" t="s">
        <v>197</v>
      </c>
      <c r="B44" s="41" t="s">
        <v>128</v>
      </c>
      <c r="C44" s="42" t="s">
        <v>73</v>
      </c>
      <c r="D44" s="43">
        <v>0</v>
      </c>
      <c r="E44" s="43">
        <f t="shared" si="17"/>
        <v>0</v>
      </c>
      <c r="F44" s="43">
        <f t="shared" si="18"/>
        <v>0</v>
      </c>
      <c r="G44" s="43">
        <f t="shared" si="19"/>
        <v>0</v>
      </c>
      <c r="H44" s="43">
        <f t="shared" si="20"/>
        <v>0</v>
      </c>
      <c r="I44" s="43">
        <f t="shared" si="21"/>
        <v>0</v>
      </c>
      <c r="J44" s="43">
        <f t="shared" si="22"/>
        <v>0</v>
      </c>
      <c r="K44" s="43">
        <v>0</v>
      </c>
      <c r="L44" s="43">
        <v>0</v>
      </c>
      <c r="M44" s="43">
        <v>0</v>
      </c>
      <c r="N44" s="43">
        <v>0</v>
      </c>
      <c r="O44" s="43">
        <f t="shared" si="23"/>
        <v>0</v>
      </c>
      <c r="P44" s="43">
        <v>0</v>
      </c>
      <c r="Q44" s="43">
        <v>0</v>
      </c>
      <c r="R44" s="43">
        <v>0</v>
      </c>
      <c r="S44" s="43">
        <v>0</v>
      </c>
      <c r="T44" s="43">
        <f t="shared" si="25"/>
        <v>0</v>
      </c>
      <c r="U44" s="43">
        <v>0</v>
      </c>
      <c r="V44" s="43">
        <v>0</v>
      </c>
      <c r="W44" s="43">
        <v>0</v>
      </c>
      <c r="X44" s="43">
        <v>0</v>
      </c>
      <c r="Y44" s="43">
        <f t="shared" si="27"/>
        <v>0</v>
      </c>
      <c r="Z44" s="43">
        <v>0</v>
      </c>
      <c r="AA44" s="43">
        <v>0</v>
      </c>
      <c r="AB44" s="43">
        <v>0</v>
      </c>
      <c r="AC44" s="43">
        <v>0</v>
      </c>
      <c r="AD44" s="43">
        <v>0</v>
      </c>
      <c r="AE44" s="43">
        <f t="shared" si="49"/>
        <v>0</v>
      </c>
      <c r="AF44" s="43">
        <f t="shared" si="50"/>
        <v>0</v>
      </c>
      <c r="AG44" s="43">
        <f t="shared" si="51"/>
        <v>0</v>
      </c>
      <c r="AH44" s="43">
        <f t="shared" si="52"/>
        <v>0</v>
      </c>
      <c r="AI44" s="43">
        <f t="shared" si="53"/>
        <v>0</v>
      </c>
      <c r="AJ44" s="43">
        <f t="shared" si="33"/>
        <v>0</v>
      </c>
      <c r="AK44" s="43">
        <v>0</v>
      </c>
      <c r="AL44" s="43">
        <v>0</v>
      </c>
      <c r="AM44" s="43">
        <v>0</v>
      </c>
      <c r="AN44" s="43">
        <v>0</v>
      </c>
      <c r="AO44" s="43">
        <f t="shared" si="34"/>
        <v>0</v>
      </c>
      <c r="AP44" s="43">
        <v>0</v>
      </c>
      <c r="AQ44" s="43">
        <v>0</v>
      </c>
      <c r="AR44" s="43">
        <v>0</v>
      </c>
      <c r="AS44" s="43">
        <v>0</v>
      </c>
      <c r="AT44" s="43">
        <f t="shared" si="35"/>
        <v>0</v>
      </c>
      <c r="AU44" s="43">
        <v>0</v>
      </c>
      <c r="AV44" s="43">
        <v>0</v>
      </c>
      <c r="AW44" s="43">
        <v>0</v>
      </c>
      <c r="AX44" s="43">
        <v>0</v>
      </c>
      <c r="AY44" s="43">
        <f t="shared" si="36"/>
        <v>0</v>
      </c>
      <c r="AZ44" s="43">
        <v>0</v>
      </c>
      <c r="BA44" s="43">
        <v>0</v>
      </c>
      <c r="BB44" s="43">
        <v>0</v>
      </c>
      <c r="BC44" s="43">
        <v>0</v>
      </c>
    </row>
    <row r="45" spans="1:56" ht="94.5" x14ac:dyDescent="0.25">
      <c r="A45" s="36" t="s">
        <v>198</v>
      </c>
      <c r="B45" s="37" t="s">
        <v>89</v>
      </c>
      <c r="C45" s="38" t="s">
        <v>73</v>
      </c>
      <c r="D45" s="39">
        <f>D46+D47</f>
        <v>246.4290046390324</v>
      </c>
      <c r="E45" s="39">
        <f t="shared" ref="E45:BC45" si="54">E46+E47</f>
        <v>101.66899541924968</v>
      </c>
      <c r="F45" s="39">
        <f t="shared" si="54"/>
        <v>0</v>
      </c>
      <c r="G45" s="39">
        <f t="shared" si="54"/>
        <v>87.616603529999992</v>
      </c>
      <c r="H45" s="39">
        <f t="shared" si="54"/>
        <v>2.1430979300000002</v>
      </c>
      <c r="I45" s="39">
        <f t="shared" si="54"/>
        <v>11.909293959249707</v>
      </c>
      <c r="J45" s="39">
        <f t="shared" si="54"/>
        <v>5.0223330540076221</v>
      </c>
      <c r="K45" s="39">
        <f t="shared" si="54"/>
        <v>0</v>
      </c>
      <c r="L45" s="39">
        <f t="shared" si="54"/>
        <v>2.1181645499999999</v>
      </c>
      <c r="M45" s="39">
        <f t="shared" si="54"/>
        <v>1.8168899300000001</v>
      </c>
      <c r="N45" s="39">
        <f t="shared" si="54"/>
        <v>1.0872785740076221</v>
      </c>
      <c r="O45" s="39">
        <f t="shared" si="54"/>
        <v>66.239688139728003</v>
      </c>
      <c r="P45" s="39">
        <f t="shared" si="54"/>
        <v>0</v>
      </c>
      <c r="Q45" s="39">
        <f t="shared" si="54"/>
        <v>64.62895958</v>
      </c>
      <c r="R45" s="39">
        <f t="shared" si="54"/>
        <v>0.326208</v>
      </c>
      <c r="S45" s="39">
        <f t="shared" si="54"/>
        <v>1.2845205597280001</v>
      </c>
      <c r="T45" s="39">
        <f t="shared" si="54"/>
        <v>30.406974225514084</v>
      </c>
      <c r="U45" s="39">
        <f t="shared" si="54"/>
        <v>0</v>
      </c>
      <c r="V45" s="39">
        <f t="shared" si="54"/>
        <v>20.869479399999999</v>
      </c>
      <c r="W45" s="39">
        <f t="shared" si="54"/>
        <v>0</v>
      </c>
      <c r="X45" s="39">
        <f t="shared" si="54"/>
        <v>9.5374948255140843</v>
      </c>
      <c r="Y45" s="39">
        <f t="shared" si="54"/>
        <v>0</v>
      </c>
      <c r="Z45" s="39">
        <f t="shared" si="54"/>
        <v>0</v>
      </c>
      <c r="AA45" s="39">
        <f t="shared" si="54"/>
        <v>0</v>
      </c>
      <c r="AB45" s="39">
        <f t="shared" si="54"/>
        <v>0</v>
      </c>
      <c r="AC45" s="39">
        <f t="shared" si="54"/>
        <v>0</v>
      </c>
      <c r="AD45" s="39">
        <f t="shared" si="54"/>
        <v>217.01880782200172</v>
      </c>
      <c r="AE45" s="39">
        <f t="shared" si="54"/>
        <v>93.109280479999995</v>
      </c>
      <c r="AF45" s="39">
        <f t="shared" si="54"/>
        <v>2.2762199999999998E-3</v>
      </c>
      <c r="AG45" s="39">
        <f t="shared" si="54"/>
        <v>38.016820670000001</v>
      </c>
      <c r="AH45" s="39">
        <f t="shared" si="54"/>
        <v>38.619962169999994</v>
      </c>
      <c r="AI45" s="39">
        <f t="shared" si="54"/>
        <v>16.470221419999998</v>
      </c>
      <c r="AJ45" s="39">
        <f t="shared" si="54"/>
        <v>1.4559310700000001</v>
      </c>
      <c r="AK45" s="39">
        <f t="shared" si="54"/>
        <v>2.2762199999999998E-3</v>
      </c>
      <c r="AL45" s="39">
        <f t="shared" si="54"/>
        <v>0</v>
      </c>
      <c r="AM45" s="39">
        <f t="shared" si="54"/>
        <v>0.30560600999999998</v>
      </c>
      <c r="AN45" s="39">
        <f t="shared" si="54"/>
        <v>1.1480488400000002</v>
      </c>
      <c r="AO45" s="39">
        <f t="shared" si="54"/>
        <v>47.360549509999991</v>
      </c>
      <c r="AP45" s="39">
        <f t="shared" si="54"/>
        <v>0</v>
      </c>
      <c r="AQ45" s="39">
        <f t="shared" si="54"/>
        <v>10.44486798</v>
      </c>
      <c r="AR45" s="39">
        <f t="shared" si="54"/>
        <v>36.088446099999992</v>
      </c>
      <c r="AS45" s="39">
        <f t="shared" si="54"/>
        <v>0.82723542999999999</v>
      </c>
      <c r="AT45" s="39">
        <f t="shared" si="54"/>
        <v>44.292799899999999</v>
      </c>
      <c r="AU45" s="39">
        <f t="shared" si="54"/>
        <v>0</v>
      </c>
      <c r="AV45" s="39">
        <f t="shared" si="54"/>
        <v>27.571952690000003</v>
      </c>
      <c r="AW45" s="39">
        <f t="shared" si="54"/>
        <v>2.2259100600000004</v>
      </c>
      <c r="AX45" s="39">
        <f t="shared" si="54"/>
        <v>14.49493715</v>
      </c>
      <c r="AY45" s="39">
        <f t="shared" si="54"/>
        <v>0</v>
      </c>
      <c r="AZ45" s="39">
        <f t="shared" si="54"/>
        <v>0</v>
      </c>
      <c r="BA45" s="39">
        <f t="shared" si="54"/>
        <v>0</v>
      </c>
      <c r="BB45" s="39">
        <f t="shared" si="54"/>
        <v>0</v>
      </c>
      <c r="BC45" s="39">
        <f t="shared" si="54"/>
        <v>0</v>
      </c>
    </row>
    <row r="46" spans="1:56" ht="78.75" x14ac:dyDescent="0.25">
      <c r="A46" s="40" t="s">
        <v>199</v>
      </c>
      <c r="B46" s="41" t="s">
        <v>90</v>
      </c>
      <c r="C46" s="42" t="s">
        <v>73</v>
      </c>
      <c r="D46" s="43">
        <v>0</v>
      </c>
      <c r="E46" s="43">
        <f t="shared" si="17"/>
        <v>0</v>
      </c>
      <c r="F46" s="43">
        <f t="shared" si="18"/>
        <v>0</v>
      </c>
      <c r="G46" s="43">
        <f t="shared" si="19"/>
        <v>0</v>
      </c>
      <c r="H46" s="43">
        <f t="shared" si="20"/>
        <v>0</v>
      </c>
      <c r="I46" s="43">
        <f t="shared" si="21"/>
        <v>0</v>
      </c>
      <c r="J46" s="43">
        <f t="shared" si="22"/>
        <v>0</v>
      </c>
      <c r="K46" s="43">
        <v>0</v>
      </c>
      <c r="L46" s="43">
        <v>0</v>
      </c>
      <c r="M46" s="43">
        <v>0</v>
      </c>
      <c r="N46" s="43">
        <v>0</v>
      </c>
      <c r="O46" s="43">
        <f t="shared" si="23"/>
        <v>0</v>
      </c>
      <c r="P46" s="43">
        <v>0</v>
      </c>
      <c r="Q46" s="43">
        <v>0</v>
      </c>
      <c r="R46" s="43">
        <v>0</v>
      </c>
      <c r="S46" s="43">
        <v>0</v>
      </c>
      <c r="T46" s="43">
        <f t="shared" si="25"/>
        <v>0</v>
      </c>
      <c r="U46" s="43">
        <v>0</v>
      </c>
      <c r="V46" s="43">
        <v>0</v>
      </c>
      <c r="W46" s="43">
        <v>0</v>
      </c>
      <c r="X46" s="43">
        <v>0</v>
      </c>
      <c r="Y46" s="43">
        <f t="shared" si="27"/>
        <v>0</v>
      </c>
      <c r="Z46" s="43">
        <v>0</v>
      </c>
      <c r="AA46" s="43">
        <v>0</v>
      </c>
      <c r="AB46" s="43">
        <v>0</v>
      </c>
      <c r="AC46" s="43">
        <v>0</v>
      </c>
      <c r="AD46" s="43">
        <v>0</v>
      </c>
      <c r="AE46" s="43">
        <f t="shared" si="49"/>
        <v>0</v>
      </c>
      <c r="AF46" s="43">
        <f t="shared" si="50"/>
        <v>0</v>
      </c>
      <c r="AG46" s="43">
        <f t="shared" si="51"/>
        <v>0</v>
      </c>
      <c r="AH46" s="43">
        <f t="shared" si="52"/>
        <v>0</v>
      </c>
      <c r="AI46" s="43">
        <f t="shared" si="53"/>
        <v>0</v>
      </c>
      <c r="AJ46" s="43">
        <f t="shared" si="33"/>
        <v>0</v>
      </c>
      <c r="AK46" s="43">
        <v>0</v>
      </c>
      <c r="AL46" s="43">
        <v>0</v>
      </c>
      <c r="AM46" s="43">
        <v>0</v>
      </c>
      <c r="AN46" s="43">
        <v>0</v>
      </c>
      <c r="AO46" s="43">
        <f t="shared" si="34"/>
        <v>0</v>
      </c>
      <c r="AP46" s="43">
        <v>0</v>
      </c>
      <c r="AQ46" s="43">
        <v>0</v>
      </c>
      <c r="AR46" s="43">
        <v>0</v>
      </c>
      <c r="AS46" s="43">
        <v>0</v>
      </c>
      <c r="AT46" s="43">
        <f t="shared" si="35"/>
        <v>0</v>
      </c>
      <c r="AU46" s="43">
        <v>0</v>
      </c>
      <c r="AV46" s="43">
        <v>0</v>
      </c>
      <c r="AW46" s="43">
        <v>0</v>
      </c>
      <c r="AX46" s="43">
        <v>0</v>
      </c>
      <c r="AY46" s="43">
        <f t="shared" si="36"/>
        <v>0</v>
      </c>
      <c r="AZ46" s="43">
        <v>0</v>
      </c>
      <c r="BA46" s="43">
        <v>0</v>
      </c>
      <c r="BB46" s="43">
        <v>0</v>
      </c>
      <c r="BC46" s="43">
        <v>0</v>
      </c>
    </row>
    <row r="47" spans="1:56" ht="78.75" x14ac:dyDescent="0.25">
      <c r="A47" s="40" t="s">
        <v>129</v>
      </c>
      <c r="B47" s="41" t="s">
        <v>91</v>
      </c>
      <c r="C47" s="42" t="s">
        <v>73</v>
      </c>
      <c r="D47" s="43">
        <f t="shared" ref="D47:AI47" si="55">SUM(D48:D56)</f>
        <v>246.4290046390324</v>
      </c>
      <c r="E47" s="43">
        <f t="shared" si="55"/>
        <v>101.66899541924968</v>
      </c>
      <c r="F47" s="43">
        <f t="shared" si="55"/>
        <v>0</v>
      </c>
      <c r="G47" s="43">
        <f t="shared" si="55"/>
        <v>87.616603529999992</v>
      </c>
      <c r="H47" s="43">
        <f t="shared" si="55"/>
        <v>2.1430979300000002</v>
      </c>
      <c r="I47" s="43">
        <f t="shared" si="55"/>
        <v>11.909293959249707</v>
      </c>
      <c r="J47" s="43">
        <f t="shared" si="55"/>
        <v>5.0223330540076221</v>
      </c>
      <c r="K47" s="43">
        <f t="shared" si="55"/>
        <v>0</v>
      </c>
      <c r="L47" s="43">
        <f t="shared" si="55"/>
        <v>2.1181645499999999</v>
      </c>
      <c r="M47" s="43">
        <f t="shared" si="55"/>
        <v>1.8168899300000001</v>
      </c>
      <c r="N47" s="43">
        <f t="shared" si="55"/>
        <v>1.0872785740076221</v>
      </c>
      <c r="O47" s="43">
        <f t="shared" si="55"/>
        <v>66.239688139728003</v>
      </c>
      <c r="P47" s="43">
        <f t="shared" si="55"/>
        <v>0</v>
      </c>
      <c r="Q47" s="43">
        <f t="shared" si="55"/>
        <v>64.62895958</v>
      </c>
      <c r="R47" s="43">
        <f t="shared" si="55"/>
        <v>0.326208</v>
      </c>
      <c r="S47" s="43">
        <f t="shared" si="55"/>
        <v>1.2845205597280001</v>
      </c>
      <c r="T47" s="43">
        <f t="shared" si="55"/>
        <v>30.406974225514084</v>
      </c>
      <c r="U47" s="43">
        <f t="shared" si="55"/>
        <v>0</v>
      </c>
      <c r="V47" s="43">
        <f t="shared" si="55"/>
        <v>20.869479399999999</v>
      </c>
      <c r="W47" s="43">
        <f t="shared" si="55"/>
        <v>0</v>
      </c>
      <c r="X47" s="43">
        <f t="shared" si="55"/>
        <v>9.5374948255140843</v>
      </c>
      <c r="Y47" s="43">
        <f t="shared" si="55"/>
        <v>0</v>
      </c>
      <c r="Z47" s="43">
        <f t="shared" si="55"/>
        <v>0</v>
      </c>
      <c r="AA47" s="43">
        <f t="shared" si="55"/>
        <v>0</v>
      </c>
      <c r="AB47" s="43">
        <f t="shared" si="55"/>
        <v>0</v>
      </c>
      <c r="AC47" s="43">
        <f t="shared" si="55"/>
        <v>0</v>
      </c>
      <c r="AD47" s="43">
        <f t="shared" si="55"/>
        <v>217.01880782200172</v>
      </c>
      <c r="AE47" s="43">
        <f t="shared" si="55"/>
        <v>93.109280479999995</v>
      </c>
      <c r="AF47" s="43">
        <f t="shared" si="55"/>
        <v>2.2762199999999998E-3</v>
      </c>
      <c r="AG47" s="43">
        <f t="shared" si="55"/>
        <v>38.016820670000001</v>
      </c>
      <c r="AH47" s="43">
        <f t="shared" si="55"/>
        <v>38.619962169999994</v>
      </c>
      <c r="AI47" s="43">
        <f t="shared" si="55"/>
        <v>16.470221419999998</v>
      </c>
      <c r="AJ47" s="43">
        <f t="shared" ref="AJ47:BC47" si="56">SUM(AJ48:AJ56)</f>
        <v>1.4559310700000001</v>
      </c>
      <c r="AK47" s="43">
        <f t="shared" si="56"/>
        <v>2.2762199999999998E-3</v>
      </c>
      <c r="AL47" s="43">
        <f t="shared" si="56"/>
        <v>0</v>
      </c>
      <c r="AM47" s="43">
        <f t="shared" si="56"/>
        <v>0.30560600999999998</v>
      </c>
      <c r="AN47" s="43">
        <f t="shared" si="56"/>
        <v>1.1480488400000002</v>
      </c>
      <c r="AO47" s="43">
        <f t="shared" si="56"/>
        <v>47.360549509999991</v>
      </c>
      <c r="AP47" s="43">
        <f t="shared" si="56"/>
        <v>0</v>
      </c>
      <c r="AQ47" s="43">
        <f t="shared" si="56"/>
        <v>10.44486798</v>
      </c>
      <c r="AR47" s="43">
        <f t="shared" si="56"/>
        <v>36.088446099999992</v>
      </c>
      <c r="AS47" s="43">
        <f t="shared" si="56"/>
        <v>0.82723542999999999</v>
      </c>
      <c r="AT47" s="43">
        <f t="shared" si="56"/>
        <v>44.292799899999999</v>
      </c>
      <c r="AU47" s="43">
        <f t="shared" si="56"/>
        <v>0</v>
      </c>
      <c r="AV47" s="43">
        <f t="shared" si="56"/>
        <v>27.571952690000003</v>
      </c>
      <c r="AW47" s="43">
        <f t="shared" si="56"/>
        <v>2.2259100600000004</v>
      </c>
      <c r="AX47" s="43">
        <f t="shared" si="56"/>
        <v>14.49493715</v>
      </c>
      <c r="AY47" s="43">
        <f t="shared" si="56"/>
        <v>0</v>
      </c>
      <c r="AZ47" s="43">
        <f t="shared" si="56"/>
        <v>0</v>
      </c>
      <c r="BA47" s="43">
        <f t="shared" si="56"/>
        <v>0</v>
      </c>
      <c r="BB47" s="43">
        <f t="shared" si="56"/>
        <v>0</v>
      </c>
      <c r="BC47" s="43">
        <f t="shared" si="56"/>
        <v>0</v>
      </c>
    </row>
    <row r="48" spans="1:56" ht="121.5" customHeight="1" x14ac:dyDescent="0.25">
      <c r="A48" s="44" t="s">
        <v>129</v>
      </c>
      <c r="B48" s="45" t="s">
        <v>200</v>
      </c>
      <c r="C48" s="46" t="s">
        <v>145</v>
      </c>
      <c r="D48" s="47">
        <v>0.14556067</v>
      </c>
      <c r="E48" s="47">
        <f>F48+G48+H48+I48</f>
        <v>0.13297039722808332</v>
      </c>
      <c r="F48" s="47">
        <f>K48+P48+U48+Z48</f>
        <v>0</v>
      </c>
      <c r="G48" s="47">
        <f>L48+Q48+V48+AA48</f>
        <v>0</v>
      </c>
      <c r="H48" s="47">
        <f>M48+R48+W48+AB48</f>
        <v>-7.8510070000000015E-2</v>
      </c>
      <c r="I48" s="47">
        <f>N48+S48+X48+AC48</f>
        <v>0.21148046722808334</v>
      </c>
      <c r="J48" s="47">
        <f>K48+L48+M48+N48</f>
        <v>2.6672242391501969E-2</v>
      </c>
      <c r="K48" s="47">
        <v>0</v>
      </c>
      <c r="L48" s="47">
        <v>0</v>
      </c>
      <c r="M48" s="47">
        <v>-7.8510070000000015E-2</v>
      </c>
      <c r="N48" s="47">
        <v>0.10518231239150198</v>
      </c>
      <c r="O48" s="47">
        <f>P48+Q48+R48+S48</f>
        <v>7.8573853243229005E-2</v>
      </c>
      <c r="P48" s="47">
        <v>0</v>
      </c>
      <c r="Q48" s="47">
        <v>0</v>
      </c>
      <c r="R48" s="47">
        <v>0</v>
      </c>
      <c r="S48" s="47">
        <v>7.8573853243229005E-2</v>
      </c>
      <c r="T48" s="47">
        <f>U48+V48+W48+X48</f>
        <v>2.772430159335235E-2</v>
      </c>
      <c r="U48" s="47">
        <v>0</v>
      </c>
      <c r="V48" s="47">
        <v>0</v>
      </c>
      <c r="W48" s="47">
        <v>0</v>
      </c>
      <c r="X48" s="47">
        <v>2.772430159335235E-2</v>
      </c>
      <c r="Y48" s="47">
        <f>Z48+AA48+AB48+AC48</f>
        <v>0</v>
      </c>
      <c r="Z48" s="47"/>
      <c r="AA48" s="47"/>
      <c r="AB48" s="47"/>
      <c r="AC48" s="47"/>
      <c r="AD48" s="47">
        <v>0.22407073999999999</v>
      </c>
      <c r="AE48" s="47">
        <f>AF48+AG48+AH48+AI48</f>
        <v>0.20470433000000005</v>
      </c>
      <c r="AF48" s="47">
        <f>AK48+AP48+AU48+AZ48</f>
        <v>0</v>
      </c>
      <c r="AG48" s="47">
        <f>AL48+AQ48+AV48+BA48</f>
        <v>0</v>
      </c>
      <c r="AH48" s="47">
        <f>AM48+AR48+AW48+BB48</f>
        <v>0</v>
      </c>
      <c r="AI48" s="47">
        <f>AN48+AS48+AX48+BC48</f>
        <v>0.20470433000000005</v>
      </c>
      <c r="AJ48" s="47">
        <f>AK48+AL48+AM48+AN48</f>
        <v>0.11151024000000001</v>
      </c>
      <c r="AK48" s="47">
        <v>0</v>
      </c>
      <c r="AL48" s="47">
        <v>0</v>
      </c>
      <c r="AM48" s="47">
        <v>0</v>
      </c>
      <c r="AN48" s="47">
        <v>0.11151024000000001</v>
      </c>
      <c r="AO48" s="47">
        <f>AP48+AQ48+AR48+AS48</f>
        <v>7.0292580000000007E-2</v>
      </c>
      <c r="AP48" s="47">
        <v>0</v>
      </c>
      <c r="AQ48" s="47">
        <v>0</v>
      </c>
      <c r="AR48" s="47">
        <v>0</v>
      </c>
      <c r="AS48" s="47">
        <v>7.0292580000000007E-2</v>
      </c>
      <c r="AT48" s="47">
        <f>AU48+AV48+AW48+AX48</f>
        <v>2.290151E-2</v>
      </c>
      <c r="AU48" s="47">
        <v>0</v>
      </c>
      <c r="AV48" s="47">
        <v>0</v>
      </c>
      <c r="AW48" s="47">
        <v>0</v>
      </c>
      <c r="AX48" s="47">
        <v>2.290151E-2</v>
      </c>
      <c r="AY48" s="47">
        <f>AZ48+BA48+BB48+BC48</f>
        <v>0</v>
      </c>
      <c r="AZ48" s="47"/>
      <c r="BA48" s="47"/>
      <c r="BB48" s="47"/>
      <c r="BC48" s="47"/>
      <c r="BD48" s="50"/>
    </row>
    <row r="49" spans="1:56" ht="157.5" customHeight="1" x14ac:dyDescent="0.25">
      <c r="A49" s="44" t="s">
        <v>129</v>
      </c>
      <c r="B49" s="45" t="s">
        <v>227</v>
      </c>
      <c r="C49" s="46" t="s">
        <v>144</v>
      </c>
      <c r="D49" s="47">
        <v>238.99718937742537</v>
      </c>
      <c r="E49" s="47">
        <f t="shared" ref="E49:E56" si="57">F49+G49+H49+I49</f>
        <v>94.256102582021612</v>
      </c>
      <c r="F49" s="47">
        <f t="shared" ref="F49:F56" si="58">K49+P49+U49+Z49</f>
        <v>0</v>
      </c>
      <c r="G49" s="47">
        <f t="shared" ref="G49:G56" si="59">L49+Q49+V49+AA49</f>
        <v>80.962412619999995</v>
      </c>
      <c r="H49" s="47">
        <f t="shared" ref="H49:H56" si="60">M49+R49+W49+AB49</f>
        <v>1.8954000000000002</v>
      </c>
      <c r="I49" s="47">
        <f t="shared" ref="I49:I56" si="61">N49+S49+X49+AC49</f>
        <v>11.398289962021623</v>
      </c>
      <c r="J49" s="47">
        <f t="shared" ref="J49:J56" si="62">K49+L49+M49+N49</f>
        <v>2.8723695616161202</v>
      </c>
      <c r="K49" s="47">
        <v>0</v>
      </c>
      <c r="L49" s="47">
        <v>0</v>
      </c>
      <c r="M49" s="47">
        <v>1.8954000000000002</v>
      </c>
      <c r="N49" s="47">
        <v>0.97696956161612003</v>
      </c>
      <c r="O49" s="47">
        <f t="shared" ref="O49:O56" si="63">P49+Q49+R49+S49</f>
        <v>65.289917786484764</v>
      </c>
      <c r="P49" s="47">
        <v>0</v>
      </c>
      <c r="Q49" s="47">
        <v>64.083971079999998</v>
      </c>
      <c r="R49" s="47">
        <v>0</v>
      </c>
      <c r="S49" s="47">
        <v>1.2059467064847711</v>
      </c>
      <c r="T49" s="47">
        <f t="shared" ref="T49:T56" si="64">U49+V49+W49+X49</f>
        <v>26.093815233920733</v>
      </c>
      <c r="U49" s="47">
        <v>0</v>
      </c>
      <c r="V49" s="47">
        <v>16.878441540000001</v>
      </c>
      <c r="W49" s="47">
        <v>0</v>
      </c>
      <c r="X49" s="47">
        <v>9.215373693920732</v>
      </c>
      <c r="Y49" s="47">
        <f t="shared" ref="Y49:Y56" si="65">Z49+AA49+AB49+AC49</f>
        <v>0</v>
      </c>
      <c r="Z49" s="47"/>
      <c r="AA49" s="47"/>
      <c r="AB49" s="47"/>
      <c r="AC49" s="47"/>
      <c r="AD49" s="47">
        <v>216.2198918883947</v>
      </c>
      <c r="AE49" s="47">
        <f t="shared" ref="AE49:AE56" si="66">AF49+AG49+AH49+AI49</f>
        <v>92.33606211</v>
      </c>
      <c r="AF49" s="47">
        <f t="shared" ref="AF49:AF56" si="67">AK49+AP49+AU49+AZ49</f>
        <v>0</v>
      </c>
      <c r="AG49" s="47">
        <f t="shared" ref="AG49:AG56" si="68">AL49+AQ49+AV49+BA49</f>
        <v>37.722422850000001</v>
      </c>
      <c r="AH49" s="47">
        <f t="shared" ref="AH49:AH56" si="69">AM49+AR49+AW49+BB49</f>
        <v>38.348122169999996</v>
      </c>
      <c r="AI49" s="47">
        <f t="shared" ref="AI49:AI56" si="70">AN49+AS49+AX49+BC49</f>
        <v>16.265517089999999</v>
      </c>
      <c r="AJ49" s="47">
        <f t="shared" ref="AJ49:AJ56" si="71">AK49+AL49+AM49+AN49</f>
        <v>1.3421446100000001</v>
      </c>
      <c r="AK49" s="47">
        <v>0</v>
      </c>
      <c r="AL49" s="47">
        <v>0</v>
      </c>
      <c r="AM49" s="47">
        <v>0.30560600999999998</v>
      </c>
      <c r="AN49" s="47">
        <v>1.0365386000000001</v>
      </c>
      <c r="AO49" s="47">
        <f t="shared" ref="AO49:AO56" si="72">AP49+AQ49+AR49+AS49</f>
        <v>46.814802279999995</v>
      </c>
      <c r="AP49" s="47">
        <v>0</v>
      </c>
      <c r="AQ49" s="47">
        <v>10.241253329999999</v>
      </c>
      <c r="AR49" s="47">
        <v>35.816606099999994</v>
      </c>
      <c r="AS49" s="47">
        <v>0.75694284999999994</v>
      </c>
      <c r="AT49" s="47">
        <f t="shared" ref="AT49:AT56" si="73">AU49+AV49+AW49+AX49</f>
        <v>44.17911522</v>
      </c>
      <c r="AU49" s="47">
        <v>0</v>
      </c>
      <c r="AV49" s="47">
        <v>27.481169520000002</v>
      </c>
      <c r="AW49" s="47">
        <v>2.2259100600000004</v>
      </c>
      <c r="AX49" s="47">
        <v>14.47203564</v>
      </c>
      <c r="AY49" s="47">
        <f t="shared" ref="AY49:AY56" si="74">AZ49+BA49+BB49+BC49</f>
        <v>0</v>
      </c>
      <c r="AZ49" s="47"/>
      <c r="BA49" s="47"/>
      <c r="BB49" s="47"/>
      <c r="BC49" s="47"/>
      <c r="BD49" s="50"/>
    </row>
    <row r="50" spans="1:56" ht="104.25" customHeight="1" x14ac:dyDescent="0.25">
      <c r="A50" s="44" t="s">
        <v>129</v>
      </c>
      <c r="B50" s="45" t="s">
        <v>201</v>
      </c>
      <c r="C50" s="46" t="s">
        <v>143</v>
      </c>
      <c r="D50" s="47">
        <v>4.5360263680000008</v>
      </c>
      <c r="E50" s="47">
        <f t="shared" si="57"/>
        <v>4.5360263600000001</v>
      </c>
      <c r="F50" s="47">
        <f t="shared" si="58"/>
        <v>0</v>
      </c>
      <c r="G50" s="47">
        <f t="shared" si="59"/>
        <v>4.5360263600000001</v>
      </c>
      <c r="H50" s="47">
        <f t="shared" si="60"/>
        <v>0</v>
      </c>
      <c r="I50" s="47">
        <f t="shared" si="61"/>
        <v>0</v>
      </c>
      <c r="J50" s="47">
        <f t="shared" si="62"/>
        <v>0</v>
      </c>
      <c r="K50" s="47">
        <v>0</v>
      </c>
      <c r="L50" s="47">
        <v>0</v>
      </c>
      <c r="M50" s="47">
        <v>0</v>
      </c>
      <c r="N50" s="47">
        <v>0</v>
      </c>
      <c r="O50" s="47">
        <f t="shared" si="63"/>
        <v>0.5449885000000001</v>
      </c>
      <c r="P50" s="47">
        <v>0</v>
      </c>
      <c r="Q50" s="47">
        <v>0.5449885000000001</v>
      </c>
      <c r="R50" s="47">
        <v>0</v>
      </c>
      <c r="S50" s="47">
        <v>0</v>
      </c>
      <c r="T50" s="47">
        <f t="shared" si="64"/>
        <v>3.99103786</v>
      </c>
      <c r="U50" s="47">
        <v>0</v>
      </c>
      <c r="V50" s="47">
        <v>3.99103786</v>
      </c>
      <c r="W50" s="47">
        <v>0</v>
      </c>
      <c r="X50" s="47">
        <v>0</v>
      </c>
      <c r="Y50" s="47">
        <f t="shared" si="65"/>
        <v>0</v>
      </c>
      <c r="Z50" s="47"/>
      <c r="AA50" s="47"/>
      <c r="AB50" s="47"/>
      <c r="AC50" s="47"/>
      <c r="AD50" s="47">
        <v>0</v>
      </c>
      <c r="AE50" s="47">
        <f t="shared" si="66"/>
        <v>0</v>
      </c>
      <c r="AF50" s="47">
        <f t="shared" si="67"/>
        <v>0</v>
      </c>
      <c r="AG50" s="47">
        <f t="shared" si="68"/>
        <v>0</v>
      </c>
      <c r="AH50" s="47">
        <f t="shared" si="69"/>
        <v>0</v>
      </c>
      <c r="AI50" s="47">
        <f t="shared" si="70"/>
        <v>0</v>
      </c>
      <c r="AJ50" s="47">
        <f t="shared" si="71"/>
        <v>0</v>
      </c>
      <c r="AK50" s="47">
        <v>0</v>
      </c>
      <c r="AL50" s="47">
        <v>0</v>
      </c>
      <c r="AM50" s="47">
        <v>0</v>
      </c>
      <c r="AN50" s="47">
        <v>0</v>
      </c>
      <c r="AO50" s="47">
        <f t="shared" si="72"/>
        <v>0</v>
      </c>
      <c r="AP50" s="47">
        <v>0</v>
      </c>
      <c r="AQ50" s="47">
        <v>0</v>
      </c>
      <c r="AR50" s="47">
        <v>0</v>
      </c>
      <c r="AS50" s="47">
        <v>0</v>
      </c>
      <c r="AT50" s="47">
        <f t="shared" si="73"/>
        <v>0</v>
      </c>
      <c r="AU50" s="47">
        <v>0</v>
      </c>
      <c r="AV50" s="47">
        <v>0</v>
      </c>
      <c r="AW50" s="47">
        <v>0</v>
      </c>
      <c r="AX50" s="47">
        <v>0</v>
      </c>
      <c r="AY50" s="47">
        <f t="shared" si="74"/>
        <v>0</v>
      </c>
      <c r="AZ50" s="47"/>
      <c r="BA50" s="47"/>
      <c r="BB50" s="47"/>
      <c r="BC50" s="47"/>
      <c r="BD50" s="50"/>
    </row>
    <row r="51" spans="1:56" ht="118.5" customHeight="1" x14ac:dyDescent="0.25">
      <c r="A51" s="44" t="s">
        <v>129</v>
      </c>
      <c r="B51" s="45" t="s">
        <v>146</v>
      </c>
      <c r="C51" s="46" t="s">
        <v>147</v>
      </c>
      <c r="D51" s="47">
        <v>2.1181645499999977</v>
      </c>
      <c r="E51" s="47">
        <f t="shared" si="57"/>
        <v>2.1181645499999999</v>
      </c>
      <c r="F51" s="47">
        <f t="shared" si="58"/>
        <v>0</v>
      </c>
      <c r="G51" s="47">
        <f t="shared" si="59"/>
        <v>2.1181645499999999</v>
      </c>
      <c r="H51" s="47">
        <f t="shared" si="60"/>
        <v>0</v>
      </c>
      <c r="I51" s="47">
        <f t="shared" si="61"/>
        <v>0</v>
      </c>
      <c r="J51" s="47">
        <f t="shared" si="62"/>
        <v>2.1181645499999999</v>
      </c>
      <c r="K51" s="47">
        <v>0</v>
      </c>
      <c r="L51" s="47">
        <v>2.1181645499999999</v>
      </c>
      <c r="M51" s="47">
        <v>0</v>
      </c>
      <c r="N51" s="47">
        <v>0</v>
      </c>
      <c r="O51" s="47">
        <f t="shared" si="63"/>
        <v>0</v>
      </c>
      <c r="P51" s="47">
        <v>0</v>
      </c>
      <c r="Q51" s="47">
        <v>0</v>
      </c>
      <c r="R51" s="47">
        <v>0</v>
      </c>
      <c r="S51" s="47">
        <v>0</v>
      </c>
      <c r="T51" s="47">
        <f t="shared" si="64"/>
        <v>0</v>
      </c>
      <c r="U51" s="47">
        <v>0</v>
      </c>
      <c r="V51" s="47">
        <v>0</v>
      </c>
      <c r="W51" s="47">
        <v>0</v>
      </c>
      <c r="X51" s="47">
        <v>0</v>
      </c>
      <c r="Y51" s="47">
        <f t="shared" si="65"/>
        <v>0</v>
      </c>
      <c r="Z51" s="47"/>
      <c r="AA51" s="47"/>
      <c r="AB51" s="47"/>
      <c r="AC51" s="47"/>
      <c r="AD51" s="47">
        <v>0</v>
      </c>
      <c r="AE51" s="47">
        <f t="shared" si="66"/>
        <v>0</v>
      </c>
      <c r="AF51" s="47">
        <f t="shared" si="67"/>
        <v>0</v>
      </c>
      <c r="AG51" s="47">
        <f t="shared" si="68"/>
        <v>0</v>
      </c>
      <c r="AH51" s="47">
        <f t="shared" si="69"/>
        <v>0</v>
      </c>
      <c r="AI51" s="47">
        <f t="shared" si="70"/>
        <v>0</v>
      </c>
      <c r="AJ51" s="47">
        <f t="shared" si="71"/>
        <v>0</v>
      </c>
      <c r="AK51" s="47">
        <v>0</v>
      </c>
      <c r="AL51" s="47">
        <v>0</v>
      </c>
      <c r="AM51" s="47">
        <v>0</v>
      </c>
      <c r="AN51" s="47">
        <v>0</v>
      </c>
      <c r="AO51" s="47">
        <f t="shared" si="72"/>
        <v>0</v>
      </c>
      <c r="AP51" s="47">
        <v>0</v>
      </c>
      <c r="AQ51" s="47">
        <v>0</v>
      </c>
      <c r="AR51" s="47">
        <v>0</v>
      </c>
      <c r="AS51" s="47">
        <v>0</v>
      </c>
      <c r="AT51" s="47">
        <f t="shared" si="73"/>
        <v>0</v>
      </c>
      <c r="AU51" s="47">
        <v>0</v>
      </c>
      <c r="AV51" s="47">
        <v>0</v>
      </c>
      <c r="AW51" s="47">
        <v>0</v>
      </c>
      <c r="AX51" s="47">
        <v>0</v>
      </c>
      <c r="AY51" s="47">
        <f t="shared" si="74"/>
        <v>0</v>
      </c>
      <c r="AZ51" s="47"/>
      <c r="BA51" s="47"/>
      <c r="BB51" s="47"/>
      <c r="BC51" s="47"/>
      <c r="BD51" s="50"/>
    </row>
    <row r="52" spans="1:56" ht="90" customHeight="1" x14ac:dyDescent="0.25">
      <c r="A52" s="44" t="s">
        <v>129</v>
      </c>
      <c r="B52" s="45" t="s">
        <v>228</v>
      </c>
      <c r="C52" s="46" t="s">
        <v>229</v>
      </c>
      <c r="D52" s="47">
        <v>0</v>
      </c>
      <c r="E52" s="47">
        <f t="shared" si="57"/>
        <v>0</v>
      </c>
      <c r="F52" s="47">
        <f t="shared" si="58"/>
        <v>0</v>
      </c>
      <c r="G52" s="47">
        <f t="shared" si="59"/>
        <v>0</v>
      </c>
      <c r="H52" s="47">
        <f t="shared" si="60"/>
        <v>0</v>
      </c>
      <c r="I52" s="47">
        <f t="shared" si="61"/>
        <v>0</v>
      </c>
      <c r="J52" s="47">
        <f t="shared" si="62"/>
        <v>0</v>
      </c>
      <c r="K52" s="47">
        <v>0</v>
      </c>
      <c r="L52" s="47">
        <v>0</v>
      </c>
      <c r="M52" s="47">
        <v>0</v>
      </c>
      <c r="N52" s="47">
        <v>0</v>
      </c>
      <c r="O52" s="47">
        <f t="shared" si="63"/>
        <v>0</v>
      </c>
      <c r="P52" s="47">
        <v>0</v>
      </c>
      <c r="Q52" s="47">
        <v>0</v>
      </c>
      <c r="R52" s="47">
        <v>0</v>
      </c>
      <c r="S52" s="47">
        <v>0</v>
      </c>
      <c r="T52" s="47">
        <f t="shared" si="64"/>
        <v>0</v>
      </c>
      <c r="U52" s="47">
        <v>0</v>
      </c>
      <c r="V52" s="47">
        <v>0</v>
      </c>
      <c r="W52" s="47">
        <v>0</v>
      </c>
      <c r="X52" s="47">
        <v>0</v>
      </c>
      <c r="Y52" s="47">
        <f t="shared" si="65"/>
        <v>0</v>
      </c>
      <c r="Z52" s="47"/>
      <c r="AA52" s="47"/>
      <c r="AB52" s="47"/>
      <c r="AC52" s="47"/>
      <c r="AD52" s="47">
        <v>0</v>
      </c>
      <c r="AE52" s="47">
        <f t="shared" si="66"/>
        <v>0</v>
      </c>
      <c r="AF52" s="47">
        <f t="shared" si="67"/>
        <v>0</v>
      </c>
      <c r="AG52" s="47">
        <f t="shared" si="68"/>
        <v>0</v>
      </c>
      <c r="AH52" s="47">
        <f t="shared" si="69"/>
        <v>0</v>
      </c>
      <c r="AI52" s="47">
        <f t="shared" si="70"/>
        <v>0</v>
      </c>
      <c r="AJ52" s="47">
        <f t="shared" si="71"/>
        <v>0</v>
      </c>
      <c r="AK52" s="47">
        <v>0</v>
      </c>
      <c r="AL52" s="47">
        <v>0</v>
      </c>
      <c r="AM52" s="47">
        <v>0</v>
      </c>
      <c r="AN52" s="47">
        <v>0</v>
      </c>
      <c r="AO52" s="47">
        <f t="shared" si="72"/>
        <v>0</v>
      </c>
      <c r="AP52" s="47">
        <v>0</v>
      </c>
      <c r="AQ52" s="47">
        <v>0</v>
      </c>
      <c r="AR52" s="47">
        <v>0</v>
      </c>
      <c r="AS52" s="47">
        <v>0</v>
      </c>
      <c r="AT52" s="47">
        <f t="shared" si="73"/>
        <v>0</v>
      </c>
      <c r="AU52" s="47">
        <v>0</v>
      </c>
      <c r="AV52" s="47">
        <v>0</v>
      </c>
      <c r="AW52" s="47">
        <v>0</v>
      </c>
      <c r="AX52" s="47">
        <v>0</v>
      </c>
      <c r="AY52" s="47">
        <f t="shared" si="74"/>
        <v>0</v>
      </c>
      <c r="AZ52" s="47"/>
      <c r="BA52" s="47"/>
      <c r="BB52" s="47"/>
      <c r="BC52" s="47"/>
      <c r="BD52" s="50"/>
    </row>
    <row r="53" spans="1:56" ht="112.5" customHeight="1" x14ac:dyDescent="0.25">
      <c r="A53" s="44" t="s">
        <v>129</v>
      </c>
      <c r="B53" s="45" t="s">
        <v>230</v>
      </c>
      <c r="C53" s="46" t="s">
        <v>231</v>
      </c>
      <c r="D53" s="47">
        <v>0.42937994000000002</v>
      </c>
      <c r="E53" s="47">
        <f t="shared" si="57"/>
        <v>0.42937895000000004</v>
      </c>
      <c r="F53" s="47">
        <f t="shared" si="58"/>
        <v>0</v>
      </c>
      <c r="G53" s="47">
        <f t="shared" si="59"/>
        <v>0</v>
      </c>
      <c r="H53" s="47">
        <f t="shared" si="60"/>
        <v>0.22348799999999999</v>
      </c>
      <c r="I53" s="47">
        <f t="shared" si="61"/>
        <v>0.20589095000000002</v>
      </c>
      <c r="J53" s="47">
        <f t="shared" si="62"/>
        <v>2.27729E-3</v>
      </c>
      <c r="K53" s="47">
        <v>0</v>
      </c>
      <c r="L53" s="47">
        <v>0</v>
      </c>
      <c r="M53" s="47">
        <v>0</v>
      </c>
      <c r="N53" s="47">
        <v>2.27729E-3</v>
      </c>
      <c r="O53" s="47">
        <f t="shared" si="63"/>
        <v>0.22348799999999999</v>
      </c>
      <c r="P53" s="47">
        <v>0</v>
      </c>
      <c r="Q53" s="47">
        <v>0</v>
      </c>
      <c r="R53" s="47">
        <v>0.22348799999999999</v>
      </c>
      <c r="S53" s="47">
        <v>0</v>
      </c>
      <c r="T53" s="47">
        <f t="shared" si="64"/>
        <v>0.20361366000000003</v>
      </c>
      <c r="U53" s="47">
        <v>0</v>
      </c>
      <c r="V53" s="47">
        <v>0</v>
      </c>
      <c r="W53" s="47">
        <v>0</v>
      </c>
      <c r="X53" s="47">
        <v>0.20361366000000003</v>
      </c>
      <c r="Y53" s="47">
        <f t="shared" si="65"/>
        <v>0</v>
      </c>
      <c r="Z53" s="47"/>
      <c r="AA53" s="47"/>
      <c r="AB53" s="47"/>
      <c r="AC53" s="47"/>
      <c r="AD53" s="47">
        <v>0.39213087000000008</v>
      </c>
      <c r="AE53" s="47">
        <f t="shared" si="66"/>
        <v>0.39213087000000002</v>
      </c>
      <c r="AF53" s="47">
        <f t="shared" si="67"/>
        <v>2.2762199999999998E-3</v>
      </c>
      <c r="AG53" s="47">
        <f t="shared" si="68"/>
        <v>0.20361465000000001</v>
      </c>
      <c r="AH53" s="47">
        <f t="shared" si="69"/>
        <v>0.18624000000000002</v>
      </c>
      <c r="AI53" s="47">
        <f t="shared" si="70"/>
        <v>0</v>
      </c>
      <c r="AJ53" s="47">
        <f t="shared" si="71"/>
        <v>2.2762199999999998E-3</v>
      </c>
      <c r="AK53" s="47">
        <v>2.2762199999999998E-3</v>
      </c>
      <c r="AL53" s="47">
        <v>0</v>
      </c>
      <c r="AM53" s="47">
        <v>0</v>
      </c>
      <c r="AN53" s="47">
        <v>0</v>
      </c>
      <c r="AO53" s="47">
        <f t="shared" si="72"/>
        <v>0.38985465000000002</v>
      </c>
      <c r="AP53" s="47">
        <v>0</v>
      </c>
      <c r="AQ53" s="47">
        <v>0.20361465000000001</v>
      </c>
      <c r="AR53" s="47">
        <v>0.18624000000000002</v>
      </c>
      <c r="AS53" s="47">
        <v>0</v>
      </c>
      <c r="AT53" s="47">
        <f t="shared" si="73"/>
        <v>0</v>
      </c>
      <c r="AU53" s="47">
        <v>0</v>
      </c>
      <c r="AV53" s="47">
        <v>0</v>
      </c>
      <c r="AW53" s="47">
        <v>0</v>
      </c>
      <c r="AX53" s="47">
        <v>0</v>
      </c>
      <c r="AY53" s="47">
        <f t="shared" si="74"/>
        <v>0</v>
      </c>
      <c r="AZ53" s="47"/>
      <c r="BA53" s="47"/>
      <c r="BB53" s="47"/>
      <c r="BC53" s="47"/>
      <c r="BD53" s="50"/>
    </row>
    <row r="54" spans="1:56" ht="105.75" customHeight="1" x14ac:dyDescent="0.25">
      <c r="A54" s="44" t="s">
        <v>129</v>
      </c>
      <c r="B54" s="45" t="s">
        <v>254</v>
      </c>
      <c r="C54" s="46" t="s">
        <v>255</v>
      </c>
      <c r="D54" s="47">
        <v>2.8494100000000001E-3</v>
      </c>
      <c r="E54" s="47">
        <f t="shared" si="57"/>
        <v>2.8494099999999997E-3</v>
      </c>
      <c r="F54" s="47">
        <f t="shared" si="58"/>
        <v>0</v>
      </c>
      <c r="G54" s="47">
        <f t="shared" si="59"/>
        <v>0</v>
      </c>
      <c r="H54" s="47">
        <f t="shared" si="60"/>
        <v>0</v>
      </c>
      <c r="I54" s="47">
        <f t="shared" si="61"/>
        <v>2.8494099999999997E-3</v>
      </c>
      <c r="J54" s="47">
        <f t="shared" si="62"/>
        <v>2.8494099999999997E-3</v>
      </c>
      <c r="K54" s="47">
        <v>0</v>
      </c>
      <c r="L54" s="47">
        <v>0</v>
      </c>
      <c r="M54" s="47">
        <v>0</v>
      </c>
      <c r="N54" s="47">
        <v>2.8494099999999997E-3</v>
      </c>
      <c r="O54" s="47">
        <f t="shared" si="63"/>
        <v>0</v>
      </c>
      <c r="P54" s="47">
        <v>0</v>
      </c>
      <c r="Q54" s="47">
        <v>0</v>
      </c>
      <c r="R54" s="47">
        <v>0</v>
      </c>
      <c r="S54" s="47">
        <v>0</v>
      </c>
      <c r="T54" s="47">
        <f t="shared" si="64"/>
        <v>0</v>
      </c>
      <c r="U54" s="47">
        <v>0</v>
      </c>
      <c r="V54" s="47">
        <v>0</v>
      </c>
      <c r="W54" s="47">
        <v>0</v>
      </c>
      <c r="X54" s="47">
        <v>0</v>
      </c>
      <c r="Y54" s="47">
        <f t="shared" si="65"/>
        <v>0</v>
      </c>
      <c r="Z54" s="47"/>
      <c r="AA54" s="47"/>
      <c r="AB54" s="47"/>
      <c r="AC54" s="47"/>
      <c r="AD54" s="47">
        <v>0</v>
      </c>
      <c r="AE54" s="47">
        <f t="shared" si="66"/>
        <v>0</v>
      </c>
      <c r="AF54" s="47">
        <f t="shared" si="67"/>
        <v>0</v>
      </c>
      <c r="AG54" s="47">
        <f t="shared" si="68"/>
        <v>0</v>
      </c>
      <c r="AH54" s="47">
        <f t="shared" si="69"/>
        <v>0</v>
      </c>
      <c r="AI54" s="47">
        <f t="shared" si="70"/>
        <v>0</v>
      </c>
      <c r="AJ54" s="47">
        <f t="shared" si="71"/>
        <v>0</v>
      </c>
      <c r="AK54" s="47">
        <v>0</v>
      </c>
      <c r="AL54" s="47">
        <v>0</v>
      </c>
      <c r="AM54" s="47">
        <v>0</v>
      </c>
      <c r="AN54" s="47">
        <v>0</v>
      </c>
      <c r="AO54" s="47">
        <f t="shared" si="72"/>
        <v>0</v>
      </c>
      <c r="AP54" s="47">
        <v>0</v>
      </c>
      <c r="AQ54" s="47">
        <v>0</v>
      </c>
      <c r="AR54" s="47">
        <v>0</v>
      </c>
      <c r="AS54" s="47">
        <v>0</v>
      </c>
      <c r="AT54" s="47">
        <f t="shared" si="73"/>
        <v>0</v>
      </c>
      <c r="AU54" s="47">
        <v>0</v>
      </c>
      <c r="AV54" s="47">
        <v>0</v>
      </c>
      <c r="AW54" s="47">
        <v>0</v>
      </c>
      <c r="AX54" s="47">
        <v>0</v>
      </c>
      <c r="AY54" s="47">
        <f t="shared" si="74"/>
        <v>0</v>
      </c>
      <c r="AZ54" s="47"/>
      <c r="BA54" s="47"/>
      <c r="BB54" s="47"/>
      <c r="BC54" s="47"/>
      <c r="BD54" s="50"/>
    </row>
    <row r="55" spans="1:56" ht="105.75" customHeight="1" x14ac:dyDescent="0.25">
      <c r="A55" s="44" t="s">
        <v>129</v>
      </c>
      <c r="B55" s="45" t="s">
        <v>256</v>
      </c>
      <c r="C55" s="46" t="s">
        <v>257</v>
      </c>
      <c r="D55" s="47">
        <v>0</v>
      </c>
      <c r="E55" s="47">
        <f t="shared" si="57"/>
        <v>0</v>
      </c>
      <c r="F55" s="47">
        <f t="shared" si="58"/>
        <v>0</v>
      </c>
      <c r="G55" s="47">
        <f t="shared" si="59"/>
        <v>0</v>
      </c>
      <c r="H55" s="47">
        <f t="shared" si="60"/>
        <v>0</v>
      </c>
      <c r="I55" s="47">
        <f t="shared" si="61"/>
        <v>0</v>
      </c>
      <c r="J55" s="47">
        <f t="shared" si="62"/>
        <v>0</v>
      </c>
      <c r="K55" s="47">
        <v>0</v>
      </c>
      <c r="L55" s="47">
        <v>0</v>
      </c>
      <c r="M55" s="47">
        <v>0</v>
      </c>
      <c r="N55" s="47">
        <v>0</v>
      </c>
      <c r="O55" s="47">
        <f t="shared" si="63"/>
        <v>0</v>
      </c>
      <c r="P55" s="47">
        <v>0</v>
      </c>
      <c r="Q55" s="47">
        <v>0</v>
      </c>
      <c r="R55" s="47">
        <v>0</v>
      </c>
      <c r="S55" s="47">
        <v>0</v>
      </c>
      <c r="T55" s="47">
        <f t="shared" si="64"/>
        <v>0</v>
      </c>
      <c r="U55" s="47">
        <v>0</v>
      </c>
      <c r="V55" s="47">
        <v>0</v>
      </c>
      <c r="W55" s="47">
        <v>0</v>
      </c>
      <c r="X55" s="47">
        <v>0</v>
      </c>
      <c r="Y55" s="47">
        <f t="shared" si="65"/>
        <v>0</v>
      </c>
      <c r="Z55" s="47"/>
      <c r="AA55" s="47"/>
      <c r="AB55" s="47"/>
      <c r="AC55" s="47"/>
      <c r="AD55" s="47">
        <v>0</v>
      </c>
      <c r="AE55" s="47">
        <f t="shared" si="66"/>
        <v>0</v>
      </c>
      <c r="AF55" s="47">
        <f t="shared" si="67"/>
        <v>0</v>
      </c>
      <c r="AG55" s="47">
        <f t="shared" si="68"/>
        <v>0</v>
      </c>
      <c r="AH55" s="47">
        <f t="shared" si="69"/>
        <v>0</v>
      </c>
      <c r="AI55" s="47">
        <f t="shared" si="70"/>
        <v>0</v>
      </c>
      <c r="AJ55" s="47">
        <f t="shared" si="71"/>
        <v>0</v>
      </c>
      <c r="AK55" s="47">
        <v>0</v>
      </c>
      <c r="AL55" s="47">
        <v>0</v>
      </c>
      <c r="AM55" s="47">
        <v>0</v>
      </c>
      <c r="AN55" s="47">
        <v>0</v>
      </c>
      <c r="AO55" s="47">
        <f t="shared" si="72"/>
        <v>0</v>
      </c>
      <c r="AP55" s="47">
        <v>0</v>
      </c>
      <c r="AQ55" s="47">
        <v>0</v>
      </c>
      <c r="AR55" s="47">
        <v>0</v>
      </c>
      <c r="AS55" s="47">
        <v>0</v>
      </c>
      <c r="AT55" s="47">
        <f t="shared" si="73"/>
        <v>0</v>
      </c>
      <c r="AU55" s="47">
        <v>0</v>
      </c>
      <c r="AV55" s="47">
        <v>0</v>
      </c>
      <c r="AW55" s="47">
        <v>0</v>
      </c>
      <c r="AX55" s="47">
        <v>0</v>
      </c>
      <c r="AY55" s="47">
        <f t="shared" si="74"/>
        <v>0</v>
      </c>
      <c r="AZ55" s="47"/>
      <c r="BA55" s="47"/>
      <c r="BB55" s="47"/>
      <c r="BC55" s="47"/>
      <c r="BD55" s="50"/>
    </row>
    <row r="56" spans="1:56" ht="124.5" customHeight="1" x14ac:dyDescent="0.25">
      <c r="A56" s="44" t="s">
        <v>129</v>
      </c>
      <c r="B56" s="45" t="s">
        <v>279</v>
      </c>
      <c r="C56" s="46" t="s">
        <v>280</v>
      </c>
      <c r="D56" s="47">
        <v>0.19983432360704001</v>
      </c>
      <c r="E56" s="47">
        <f t="shared" si="57"/>
        <v>0.19350317</v>
      </c>
      <c r="F56" s="47">
        <f t="shared" si="58"/>
        <v>0</v>
      </c>
      <c r="G56" s="47">
        <f t="shared" si="59"/>
        <v>0</v>
      </c>
      <c r="H56" s="47">
        <f t="shared" si="60"/>
        <v>0.10272000000000001</v>
      </c>
      <c r="I56" s="47">
        <f t="shared" si="61"/>
        <v>9.0783169999999982E-2</v>
      </c>
      <c r="J56" s="47">
        <f t="shared" si="62"/>
        <v>0</v>
      </c>
      <c r="K56" s="47">
        <v>0</v>
      </c>
      <c r="L56" s="47">
        <v>0</v>
      </c>
      <c r="M56" s="47">
        <v>0</v>
      </c>
      <c r="N56" s="47">
        <v>0</v>
      </c>
      <c r="O56" s="47">
        <f t="shared" si="63"/>
        <v>0.10272000000000001</v>
      </c>
      <c r="P56" s="47">
        <v>0</v>
      </c>
      <c r="Q56" s="47">
        <v>0</v>
      </c>
      <c r="R56" s="47">
        <v>0.10272000000000001</v>
      </c>
      <c r="S56" s="47">
        <v>0</v>
      </c>
      <c r="T56" s="47">
        <f t="shared" si="64"/>
        <v>9.0783169999999982E-2</v>
      </c>
      <c r="U56" s="47">
        <v>0</v>
      </c>
      <c r="V56" s="47">
        <v>0</v>
      </c>
      <c r="W56" s="47">
        <v>0</v>
      </c>
      <c r="X56" s="47">
        <v>9.0783169999999982E-2</v>
      </c>
      <c r="Y56" s="47">
        <f t="shared" si="65"/>
        <v>0</v>
      </c>
      <c r="Z56" s="47"/>
      <c r="AA56" s="47"/>
      <c r="AB56" s="47"/>
      <c r="AC56" s="47"/>
      <c r="AD56" s="47">
        <v>0.18271432360704001</v>
      </c>
      <c r="AE56" s="47">
        <f t="shared" si="66"/>
        <v>0.17638316999999998</v>
      </c>
      <c r="AF56" s="47">
        <f t="shared" si="67"/>
        <v>0</v>
      </c>
      <c r="AG56" s="47">
        <f t="shared" si="68"/>
        <v>9.0783169999999996E-2</v>
      </c>
      <c r="AH56" s="47">
        <f t="shared" si="69"/>
        <v>8.5599999999999996E-2</v>
      </c>
      <c r="AI56" s="47">
        <f t="shared" si="70"/>
        <v>0</v>
      </c>
      <c r="AJ56" s="47">
        <f t="shared" si="71"/>
        <v>0</v>
      </c>
      <c r="AK56" s="47">
        <v>0</v>
      </c>
      <c r="AL56" s="47">
        <v>0</v>
      </c>
      <c r="AM56" s="47">
        <v>0</v>
      </c>
      <c r="AN56" s="47">
        <v>0</v>
      </c>
      <c r="AO56" s="47">
        <f t="shared" si="72"/>
        <v>8.5599999999999996E-2</v>
      </c>
      <c r="AP56" s="47">
        <v>0</v>
      </c>
      <c r="AQ56" s="47">
        <v>0</v>
      </c>
      <c r="AR56" s="47">
        <v>8.5599999999999996E-2</v>
      </c>
      <c r="AS56" s="47">
        <v>0</v>
      </c>
      <c r="AT56" s="47">
        <f t="shared" si="73"/>
        <v>9.0783169999999996E-2</v>
      </c>
      <c r="AU56" s="47">
        <v>0</v>
      </c>
      <c r="AV56" s="47">
        <v>9.0783169999999996E-2</v>
      </c>
      <c r="AW56" s="47">
        <v>0</v>
      </c>
      <c r="AX56" s="47">
        <v>0</v>
      </c>
      <c r="AY56" s="47">
        <f t="shared" si="74"/>
        <v>0</v>
      </c>
      <c r="AZ56" s="47"/>
      <c r="BA56" s="47"/>
      <c r="BB56" s="47"/>
      <c r="BC56" s="47"/>
      <c r="BD56" s="50"/>
    </row>
    <row r="57" spans="1:56" ht="47.25" x14ac:dyDescent="0.25">
      <c r="A57" s="32" t="s">
        <v>202</v>
      </c>
      <c r="B57" s="33" t="s">
        <v>92</v>
      </c>
      <c r="C57" s="34" t="s">
        <v>73</v>
      </c>
      <c r="D57" s="35">
        <f t="shared" ref="D57:AI57" si="75">D58+D105+D111+D121</f>
        <v>623.53610773147898</v>
      </c>
      <c r="E57" s="35">
        <f t="shared" si="75"/>
        <v>158.41009897446406</v>
      </c>
      <c r="F57" s="35">
        <f t="shared" si="75"/>
        <v>2.0879792400000001</v>
      </c>
      <c r="G57" s="35">
        <f t="shared" si="75"/>
        <v>119.87819752</v>
      </c>
      <c r="H57" s="35">
        <f t="shared" si="75"/>
        <v>19.600876689999996</v>
      </c>
      <c r="I57" s="35">
        <f t="shared" si="75"/>
        <v>16.843045524464067</v>
      </c>
      <c r="J57" s="35">
        <f t="shared" si="75"/>
        <v>33.502634290029313</v>
      </c>
      <c r="K57" s="35">
        <f t="shared" si="75"/>
        <v>0</v>
      </c>
      <c r="L57" s="35">
        <f t="shared" si="75"/>
        <v>25.932951039999999</v>
      </c>
      <c r="M57" s="35">
        <f t="shared" si="75"/>
        <v>1.3682681500000002</v>
      </c>
      <c r="N57" s="35">
        <f t="shared" si="75"/>
        <v>6.2014151000293216</v>
      </c>
      <c r="O57" s="35">
        <f t="shared" si="75"/>
        <v>45.575286764074825</v>
      </c>
      <c r="P57" s="35">
        <f t="shared" si="75"/>
        <v>2.0879792400000001</v>
      </c>
      <c r="Q57" s="35">
        <f t="shared" si="75"/>
        <v>35.618739670000004</v>
      </c>
      <c r="R57" s="35">
        <f t="shared" si="75"/>
        <v>2.7642715299999998</v>
      </c>
      <c r="S57" s="35">
        <f t="shared" si="75"/>
        <v>5.1042963240748183</v>
      </c>
      <c r="T57" s="35">
        <f t="shared" si="75"/>
        <v>79.332177920359925</v>
      </c>
      <c r="U57" s="35">
        <f t="shared" si="75"/>
        <v>0</v>
      </c>
      <c r="V57" s="35">
        <f t="shared" si="75"/>
        <v>58.326506809999998</v>
      </c>
      <c r="W57" s="35">
        <f t="shared" si="75"/>
        <v>15.468337009999999</v>
      </c>
      <c r="X57" s="35">
        <f t="shared" si="75"/>
        <v>5.5373341003599306</v>
      </c>
      <c r="Y57" s="35">
        <f t="shared" si="75"/>
        <v>0</v>
      </c>
      <c r="Z57" s="35">
        <f t="shared" si="75"/>
        <v>0</v>
      </c>
      <c r="AA57" s="35">
        <f t="shared" si="75"/>
        <v>0</v>
      </c>
      <c r="AB57" s="35">
        <f t="shared" si="75"/>
        <v>0</v>
      </c>
      <c r="AC57" s="35">
        <f t="shared" si="75"/>
        <v>0</v>
      </c>
      <c r="AD57" s="35">
        <f t="shared" si="75"/>
        <v>506.13700688810707</v>
      </c>
      <c r="AE57" s="35">
        <f t="shared" si="75"/>
        <v>152.44326052000002</v>
      </c>
      <c r="AF57" s="35">
        <f t="shared" si="75"/>
        <v>1.76729734</v>
      </c>
      <c r="AG57" s="35">
        <f t="shared" si="75"/>
        <v>50.008558399999998</v>
      </c>
      <c r="AH57" s="35">
        <f t="shared" si="75"/>
        <v>81.775071549999993</v>
      </c>
      <c r="AI57" s="35">
        <f t="shared" si="75"/>
        <v>18.892333229999998</v>
      </c>
      <c r="AJ57" s="35">
        <f t="shared" ref="AJ57:BC57" si="76">AJ58+AJ105+AJ111+AJ121</f>
        <v>7.2496586100000009</v>
      </c>
      <c r="AK57" s="35">
        <f t="shared" si="76"/>
        <v>2.7314640000000001E-2</v>
      </c>
      <c r="AL57" s="35">
        <f t="shared" si="76"/>
        <v>0</v>
      </c>
      <c r="AM57" s="35">
        <f t="shared" si="76"/>
        <v>0.88247400000000009</v>
      </c>
      <c r="AN57" s="35">
        <f t="shared" si="76"/>
        <v>6.3398699700000005</v>
      </c>
      <c r="AO57" s="35">
        <f t="shared" si="76"/>
        <v>55.78402350999999</v>
      </c>
      <c r="AP57" s="35">
        <f t="shared" si="76"/>
        <v>1.7399827000000001</v>
      </c>
      <c r="AQ57" s="35">
        <f t="shared" si="76"/>
        <v>32.44669141</v>
      </c>
      <c r="AR57" s="35">
        <f t="shared" si="76"/>
        <v>15.260903820000001</v>
      </c>
      <c r="AS57" s="35">
        <f t="shared" si="76"/>
        <v>6.3364455799999995</v>
      </c>
      <c r="AT57" s="35">
        <f t="shared" si="76"/>
        <v>89.409578399999987</v>
      </c>
      <c r="AU57" s="35">
        <f t="shared" si="76"/>
        <v>0</v>
      </c>
      <c r="AV57" s="35">
        <f t="shared" si="76"/>
        <v>17.561866989999995</v>
      </c>
      <c r="AW57" s="35">
        <f t="shared" si="76"/>
        <v>65.631693729999995</v>
      </c>
      <c r="AX57" s="35">
        <f t="shared" si="76"/>
        <v>6.2160176799999993</v>
      </c>
      <c r="AY57" s="35">
        <f t="shared" si="76"/>
        <v>0</v>
      </c>
      <c r="AZ57" s="35">
        <f t="shared" si="76"/>
        <v>0</v>
      </c>
      <c r="BA57" s="35">
        <f t="shared" si="76"/>
        <v>0</v>
      </c>
      <c r="BB57" s="35">
        <f t="shared" si="76"/>
        <v>0</v>
      </c>
      <c r="BC57" s="35">
        <f t="shared" si="76"/>
        <v>0</v>
      </c>
    </row>
    <row r="58" spans="1:56" ht="78.75" x14ac:dyDescent="0.25">
      <c r="A58" s="36" t="s">
        <v>203</v>
      </c>
      <c r="B58" s="37" t="s">
        <v>93</v>
      </c>
      <c r="C58" s="38" t="s">
        <v>73</v>
      </c>
      <c r="D58" s="39">
        <f t="shared" ref="D58:AI58" si="77">D59+D61</f>
        <v>575.33947279860229</v>
      </c>
      <c r="E58" s="39">
        <f t="shared" si="77"/>
        <v>153.33085163974494</v>
      </c>
      <c r="F58" s="39">
        <f t="shared" si="77"/>
        <v>1.0048097499999999</v>
      </c>
      <c r="G58" s="39">
        <f t="shared" si="77"/>
        <v>119.87819752</v>
      </c>
      <c r="H58" s="39">
        <f t="shared" si="77"/>
        <v>17.877972609999997</v>
      </c>
      <c r="I58" s="39">
        <f t="shared" si="77"/>
        <v>14.569871759744942</v>
      </c>
      <c r="J58" s="39">
        <f t="shared" si="77"/>
        <v>30.696925314688198</v>
      </c>
      <c r="K58" s="39">
        <f t="shared" si="77"/>
        <v>0</v>
      </c>
      <c r="L58" s="39">
        <f t="shared" si="77"/>
        <v>25.932951039999999</v>
      </c>
      <c r="M58" s="39">
        <f t="shared" si="77"/>
        <v>0.30929935000000003</v>
      </c>
      <c r="N58" s="39">
        <f t="shared" si="77"/>
        <v>4.454674924688204</v>
      </c>
      <c r="O58" s="39">
        <f t="shared" si="77"/>
        <v>44.156380725286539</v>
      </c>
      <c r="P58" s="39">
        <f t="shared" si="77"/>
        <v>1.0048097499999999</v>
      </c>
      <c r="Q58" s="39">
        <f t="shared" si="77"/>
        <v>35.618739670000004</v>
      </c>
      <c r="R58" s="39">
        <f t="shared" si="77"/>
        <v>2.7595255299999999</v>
      </c>
      <c r="S58" s="39">
        <f t="shared" si="77"/>
        <v>4.7733057752865351</v>
      </c>
      <c r="T58" s="39">
        <f t="shared" si="77"/>
        <v>78.477545599770195</v>
      </c>
      <c r="U58" s="39">
        <f t="shared" si="77"/>
        <v>0</v>
      </c>
      <c r="V58" s="39">
        <f t="shared" si="77"/>
        <v>58.326506809999998</v>
      </c>
      <c r="W58" s="39">
        <f t="shared" si="77"/>
        <v>14.809147729999999</v>
      </c>
      <c r="X58" s="39">
        <f t="shared" si="77"/>
        <v>5.3418910597702043</v>
      </c>
      <c r="Y58" s="39">
        <f t="shared" si="77"/>
        <v>0</v>
      </c>
      <c r="Z58" s="39">
        <f t="shared" si="77"/>
        <v>0</v>
      </c>
      <c r="AA58" s="39">
        <f t="shared" si="77"/>
        <v>0</v>
      </c>
      <c r="AB58" s="39">
        <f t="shared" si="77"/>
        <v>0</v>
      </c>
      <c r="AC58" s="39">
        <f t="shared" si="77"/>
        <v>0</v>
      </c>
      <c r="AD58" s="39">
        <f t="shared" si="77"/>
        <v>458.70753107760942</v>
      </c>
      <c r="AE58" s="39">
        <f t="shared" si="77"/>
        <v>147.77482119000004</v>
      </c>
      <c r="AF58" s="39">
        <f t="shared" si="77"/>
        <v>0.83734145999999998</v>
      </c>
      <c r="AG58" s="39">
        <f t="shared" si="77"/>
        <v>49.85278134</v>
      </c>
      <c r="AH58" s="39">
        <f t="shared" si="77"/>
        <v>80.339318149999997</v>
      </c>
      <c r="AI58" s="39">
        <f t="shared" si="77"/>
        <v>16.745380239999999</v>
      </c>
      <c r="AJ58" s="39">
        <f t="shared" ref="AJ58:BC58" si="78">AJ59+AJ61</f>
        <v>4.5718130100000005</v>
      </c>
      <c r="AK58" s="39">
        <f t="shared" si="78"/>
        <v>0</v>
      </c>
      <c r="AL58" s="39">
        <f t="shared" si="78"/>
        <v>0</v>
      </c>
      <c r="AM58" s="39">
        <f t="shared" si="78"/>
        <v>0</v>
      </c>
      <c r="AN58" s="39">
        <f t="shared" si="78"/>
        <v>4.5718130100000005</v>
      </c>
      <c r="AO58" s="39">
        <f t="shared" si="78"/>
        <v>54.451153649999995</v>
      </c>
      <c r="AP58" s="39">
        <f t="shared" si="78"/>
        <v>0.83734145999999998</v>
      </c>
      <c r="AQ58" s="39">
        <f t="shared" si="78"/>
        <v>32.290914350000001</v>
      </c>
      <c r="AR58" s="39">
        <f t="shared" si="78"/>
        <v>15.177554420000002</v>
      </c>
      <c r="AS58" s="39">
        <f t="shared" si="78"/>
        <v>6.1453434199999997</v>
      </c>
      <c r="AT58" s="39">
        <f t="shared" si="78"/>
        <v>88.751854529999989</v>
      </c>
      <c r="AU58" s="39">
        <f t="shared" si="78"/>
        <v>0</v>
      </c>
      <c r="AV58" s="39">
        <f t="shared" si="78"/>
        <v>17.561866989999995</v>
      </c>
      <c r="AW58" s="39">
        <f t="shared" si="78"/>
        <v>65.16176372999999</v>
      </c>
      <c r="AX58" s="39">
        <f t="shared" si="78"/>
        <v>6.0282238099999992</v>
      </c>
      <c r="AY58" s="39">
        <f t="shared" si="78"/>
        <v>0</v>
      </c>
      <c r="AZ58" s="39">
        <f t="shared" si="78"/>
        <v>0</v>
      </c>
      <c r="BA58" s="39">
        <f t="shared" si="78"/>
        <v>0</v>
      </c>
      <c r="BB58" s="39">
        <f t="shared" si="78"/>
        <v>0</v>
      </c>
      <c r="BC58" s="39">
        <f t="shared" si="78"/>
        <v>0</v>
      </c>
    </row>
    <row r="59" spans="1:56" ht="31.5" x14ac:dyDescent="0.25">
      <c r="A59" s="40" t="s">
        <v>130</v>
      </c>
      <c r="B59" s="41" t="s">
        <v>94</v>
      </c>
      <c r="C59" s="42" t="s">
        <v>73</v>
      </c>
      <c r="D59" s="43">
        <f>D60</f>
        <v>32.461419718117895</v>
      </c>
      <c r="E59" s="43">
        <f t="shared" ref="E59:BC59" si="79">E60</f>
        <v>9.6970013340344767</v>
      </c>
      <c r="F59" s="43">
        <f t="shared" si="79"/>
        <v>0</v>
      </c>
      <c r="G59" s="43">
        <f t="shared" si="79"/>
        <v>9.0985355999999999</v>
      </c>
      <c r="H59" s="43">
        <f t="shared" si="79"/>
        <v>0</v>
      </c>
      <c r="I59" s="43">
        <f t="shared" si="79"/>
        <v>0.59846573403447723</v>
      </c>
      <c r="J59" s="43">
        <f t="shared" si="79"/>
        <v>0.22647445141405756</v>
      </c>
      <c r="K59" s="43">
        <f t="shared" si="79"/>
        <v>0</v>
      </c>
      <c r="L59" s="43">
        <f t="shared" si="79"/>
        <v>0</v>
      </c>
      <c r="M59" s="43">
        <f t="shared" si="79"/>
        <v>0</v>
      </c>
      <c r="N59" s="43">
        <f t="shared" si="79"/>
        <v>0.22647445141405756</v>
      </c>
      <c r="O59" s="43">
        <f t="shared" si="79"/>
        <v>9.2702340200500188</v>
      </c>
      <c r="P59" s="43">
        <f t="shared" si="79"/>
        <v>0</v>
      </c>
      <c r="Q59" s="43">
        <f t="shared" si="79"/>
        <v>9.0985355999999999</v>
      </c>
      <c r="R59" s="43">
        <f t="shared" si="79"/>
        <v>0</v>
      </c>
      <c r="S59" s="43">
        <f t="shared" si="79"/>
        <v>0.17169842005001892</v>
      </c>
      <c r="T59" s="43">
        <f t="shared" si="79"/>
        <v>0.20029286257040074</v>
      </c>
      <c r="U59" s="43">
        <f t="shared" si="79"/>
        <v>0</v>
      </c>
      <c r="V59" s="43">
        <f t="shared" si="79"/>
        <v>0</v>
      </c>
      <c r="W59" s="43">
        <f t="shared" si="79"/>
        <v>0</v>
      </c>
      <c r="X59" s="43">
        <f t="shared" si="79"/>
        <v>0.20029286257040074</v>
      </c>
      <c r="Y59" s="43">
        <f t="shared" si="79"/>
        <v>0</v>
      </c>
      <c r="Z59" s="43">
        <f t="shared" si="79"/>
        <v>0</v>
      </c>
      <c r="AA59" s="43">
        <f t="shared" si="79"/>
        <v>0</v>
      </c>
      <c r="AB59" s="43">
        <f t="shared" si="79"/>
        <v>0</v>
      </c>
      <c r="AC59" s="43">
        <f t="shared" si="79"/>
        <v>0</v>
      </c>
      <c r="AD59" s="43">
        <f t="shared" si="79"/>
        <v>27.027523709907015</v>
      </c>
      <c r="AE59" s="43">
        <f t="shared" si="79"/>
        <v>8.1740428699999992</v>
      </c>
      <c r="AF59" s="43">
        <f t="shared" si="79"/>
        <v>0</v>
      </c>
      <c r="AG59" s="43">
        <f t="shared" si="79"/>
        <v>6.9979489999999993</v>
      </c>
      <c r="AH59" s="43">
        <f t="shared" si="79"/>
        <v>0</v>
      </c>
      <c r="AI59" s="43">
        <f t="shared" si="79"/>
        <v>1.1760938699999999</v>
      </c>
      <c r="AJ59" s="43">
        <f t="shared" si="79"/>
        <v>0.24020984000000001</v>
      </c>
      <c r="AK59" s="43">
        <f t="shared" si="79"/>
        <v>0</v>
      </c>
      <c r="AL59" s="43">
        <f t="shared" si="79"/>
        <v>0</v>
      </c>
      <c r="AM59" s="43">
        <f t="shared" si="79"/>
        <v>0</v>
      </c>
      <c r="AN59" s="43">
        <f t="shared" si="79"/>
        <v>0.24020984000000001</v>
      </c>
      <c r="AO59" s="43">
        <f t="shared" si="79"/>
        <v>7.7357152699999991</v>
      </c>
      <c r="AP59" s="43">
        <f t="shared" si="79"/>
        <v>0</v>
      </c>
      <c r="AQ59" s="43">
        <f t="shared" si="79"/>
        <v>6.9979489999999993</v>
      </c>
      <c r="AR59" s="43">
        <f t="shared" si="79"/>
        <v>0</v>
      </c>
      <c r="AS59" s="43">
        <f t="shared" si="79"/>
        <v>0.73776626999999984</v>
      </c>
      <c r="AT59" s="43">
        <f t="shared" si="79"/>
        <v>0.19811776</v>
      </c>
      <c r="AU59" s="43">
        <f t="shared" si="79"/>
        <v>0</v>
      </c>
      <c r="AV59" s="43">
        <f t="shared" si="79"/>
        <v>0</v>
      </c>
      <c r="AW59" s="43">
        <f t="shared" si="79"/>
        <v>0</v>
      </c>
      <c r="AX59" s="43">
        <f t="shared" si="79"/>
        <v>0.19811776</v>
      </c>
      <c r="AY59" s="43">
        <f t="shared" si="79"/>
        <v>0</v>
      </c>
      <c r="AZ59" s="43">
        <f t="shared" si="79"/>
        <v>0</v>
      </c>
      <c r="BA59" s="43">
        <f t="shared" si="79"/>
        <v>0</v>
      </c>
      <c r="BB59" s="43">
        <f t="shared" si="79"/>
        <v>0</v>
      </c>
      <c r="BC59" s="43">
        <f t="shared" si="79"/>
        <v>0</v>
      </c>
    </row>
    <row r="60" spans="1:56" ht="162" customHeight="1" x14ac:dyDescent="0.25">
      <c r="A60" s="44" t="s">
        <v>130</v>
      </c>
      <c r="B60" s="45" t="s">
        <v>204</v>
      </c>
      <c r="C60" s="46" t="s">
        <v>148</v>
      </c>
      <c r="D60" s="47">
        <v>32.461419718117895</v>
      </c>
      <c r="E60" s="47">
        <f>F60+G60+H60+I60</f>
        <v>9.6970013340344767</v>
      </c>
      <c r="F60" s="47">
        <f>K60+P60+U60+Z60</f>
        <v>0</v>
      </c>
      <c r="G60" s="47">
        <f>L60+Q60+V60+AA60</f>
        <v>9.0985355999999999</v>
      </c>
      <c r="H60" s="47">
        <f>M60+R60+W60+AB60</f>
        <v>0</v>
      </c>
      <c r="I60" s="47">
        <f>N60+S60+X60+AC60</f>
        <v>0.59846573403447723</v>
      </c>
      <c r="J60" s="47">
        <f>K60+L60+M60+N60</f>
        <v>0.22647445141405756</v>
      </c>
      <c r="K60" s="47">
        <v>0</v>
      </c>
      <c r="L60" s="47">
        <v>0</v>
      </c>
      <c r="M60" s="47">
        <v>0</v>
      </c>
      <c r="N60" s="47">
        <v>0.22647445141405756</v>
      </c>
      <c r="O60" s="47">
        <f>P60+Q60+R60+S60</f>
        <v>9.2702340200500188</v>
      </c>
      <c r="P60" s="47">
        <v>0</v>
      </c>
      <c r="Q60" s="47">
        <v>9.0985355999999999</v>
      </c>
      <c r="R60" s="47">
        <v>0</v>
      </c>
      <c r="S60" s="47">
        <v>0.17169842005001892</v>
      </c>
      <c r="T60" s="47">
        <f>U60+V60+W60+X60</f>
        <v>0.20029286257040074</v>
      </c>
      <c r="U60" s="47">
        <v>0</v>
      </c>
      <c r="V60" s="47">
        <v>0</v>
      </c>
      <c r="W60" s="47">
        <v>0</v>
      </c>
      <c r="X60" s="47">
        <v>0.20029286257040074</v>
      </c>
      <c r="Y60" s="47">
        <f>Z60+AA60+AB60+AC60</f>
        <v>0</v>
      </c>
      <c r="Z60" s="47"/>
      <c r="AA60" s="47"/>
      <c r="AB60" s="47"/>
      <c r="AC60" s="47"/>
      <c r="AD60" s="47">
        <v>27.027523709907015</v>
      </c>
      <c r="AE60" s="47">
        <f>AF60+AG60+AH60+AI60</f>
        <v>8.1740428699999992</v>
      </c>
      <c r="AF60" s="47">
        <f>AK60+AP60+AU60+AZ60</f>
        <v>0</v>
      </c>
      <c r="AG60" s="47">
        <f>AL60+AQ60+AV60+BA60</f>
        <v>6.9979489999999993</v>
      </c>
      <c r="AH60" s="47">
        <f>AM60+AR60+AW60+BB60</f>
        <v>0</v>
      </c>
      <c r="AI60" s="47">
        <f>AN60+AS60+AX60+BC60</f>
        <v>1.1760938699999999</v>
      </c>
      <c r="AJ60" s="47">
        <f>AK60+AL60+AM60+AN60</f>
        <v>0.24020984000000001</v>
      </c>
      <c r="AK60" s="47">
        <v>0</v>
      </c>
      <c r="AL60" s="47">
        <v>0</v>
      </c>
      <c r="AM60" s="47">
        <v>0</v>
      </c>
      <c r="AN60" s="47">
        <v>0.24020984000000001</v>
      </c>
      <c r="AO60" s="47">
        <f>AP60+AQ60+AR60+AS60</f>
        <v>7.7357152699999991</v>
      </c>
      <c r="AP60" s="47">
        <v>0</v>
      </c>
      <c r="AQ60" s="47">
        <v>6.9979489999999993</v>
      </c>
      <c r="AR60" s="47">
        <v>0</v>
      </c>
      <c r="AS60" s="47">
        <v>0.73776626999999984</v>
      </c>
      <c r="AT60" s="47">
        <f>AU60+AV60+AW60+AX60</f>
        <v>0.19811776</v>
      </c>
      <c r="AU60" s="47">
        <v>0</v>
      </c>
      <c r="AV60" s="47">
        <v>0</v>
      </c>
      <c r="AW60" s="47">
        <v>0</v>
      </c>
      <c r="AX60" s="47">
        <v>0.19811776</v>
      </c>
      <c r="AY60" s="47">
        <f>AZ60+BA60+BB60+BC60</f>
        <v>0</v>
      </c>
      <c r="AZ60" s="47"/>
      <c r="BA60" s="47"/>
      <c r="BB60" s="47"/>
      <c r="BC60" s="47"/>
      <c r="BD60" s="50"/>
    </row>
    <row r="61" spans="1:56" ht="63" x14ac:dyDescent="0.25">
      <c r="A61" s="40" t="s">
        <v>131</v>
      </c>
      <c r="B61" s="41" t="s">
        <v>95</v>
      </c>
      <c r="C61" s="42" t="s">
        <v>73</v>
      </c>
      <c r="D61" s="43">
        <f t="shared" ref="D61:AI61" si="80">SUM(D62:D104)</f>
        <v>542.87805308048439</v>
      </c>
      <c r="E61" s="43">
        <f t="shared" si="80"/>
        <v>143.63385030571047</v>
      </c>
      <c r="F61" s="43">
        <f t="shared" si="80"/>
        <v>1.0048097499999999</v>
      </c>
      <c r="G61" s="43">
        <f t="shared" si="80"/>
        <v>110.77966192</v>
      </c>
      <c r="H61" s="43">
        <f t="shared" si="80"/>
        <v>17.877972609999997</v>
      </c>
      <c r="I61" s="43">
        <f t="shared" si="80"/>
        <v>13.971406025710465</v>
      </c>
      <c r="J61" s="43">
        <f t="shared" si="80"/>
        <v>30.470450863274142</v>
      </c>
      <c r="K61" s="43">
        <f t="shared" si="80"/>
        <v>0</v>
      </c>
      <c r="L61" s="43">
        <f t="shared" si="80"/>
        <v>25.932951039999999</v>
      </c>
      <c r="M61" s="43">
        <f t="shared" si="80"/>
        <v>0.30929935000000003</v>
      </c>
      <c r="N61" s="43">
        <f t="shared" si="80"/>
        <v>4.2282004732741463</v>
      </c>
      <c r="O61" s="43">
        <f t="shared" si="80"/>
        <v>34.88614670523652</v>
      </c>
      <c r="P61" s="43">
        <f t="shared" si="80"/>
        <v>1.0048097499999999</v>
      </c>
      <c r="Q61" s="43">
        <f t="shared" si="80"/>
        <v>26.520204070000002</v>
      </c>
      <c r="R61" s="43">
        <f t="shared" si="80"/>
        <v>2.7595255299999999</v>
      </c>
      <c r="S61" s="43">
        <f t="shared" si="80"/>
        <v>4.6016073552365162</v>
      </c>
      <c r="T61" s="43">
        <f t="shared" si="80"/>
        <v>78.277252737199788</v>
      </c>
      <c r="U61" s="43">
        <f t="shared" si="80"/>
        <v>0</v>
      </c>
      <c r="V61" s="43">
        <f t="shared" si="80"/>
        <v>58.326506809999998</v>
      </c>
      <c r="W61" s="43">
        <f t="shared" si="80"/>
        <v>14.809147729999999</v>
      </c>
      <c r="X61" s="43">
        <f t="shared" si="80"/>
        <v>5.1415981971998033</v>
      </c>
      <c r="Y61" s="43">
        <f t="shared" si="80"/>
        <v>0</v>
      </c>
      <c r="Z61" s="43">
        <f t="shared" si="80"/>
        <v>0</v>
      </c>
      <c r="AA61" s="43">
        <f t="shared" si="80"/>
        <v>0</v>
      </c>
      <c r="AB61" s="43">
        <f t="shared" si="80"/>
        <v>0</v>
      </c>
      <c r="AC61" s="43">
        <f t="shared" si="80"/>
        <v>0</v>
      </c>
      <c r="AD61" s="43">
        <f t="shared" si="80"/>
        <v>431.68000736770239</v>
      </c>
      <c r="AE61" s="43">
        <f t="shared" si="80"/>
        <v>139.60077832000005</v>
      </c>
      <c r="AF61" s="43">
        <f t="shared" si="80"/>
        <v>0.83734145999999998</v>
      </c>
      <c r="AG61" s="43">
        <f t="shared" si="80"/>
        <v>42.854832340000002</v>
      </c>
      <c r="AH61" s="43">
        <f t="shared" si="80"/>
        <v>80.339318149999997</v>
      </c>
      <c r="AI61" s="43">
        <f t="shared" si="80"/>
        <v>15.569286369999999</v>
      </c>
      <c r="AJ61" s="43">
        <f t="shared" ref="AJ61:BC61" si="81">SUM(AJ62:AJ104)</f>
        <v>4.3316031700000002</v>
      </c>
      <c r="AK61" s="43">
        <f t="shared" si="81"/>
        <v>0</v>
      </c>
      <c r="AL61" s="43">
        <f t="shared" si="81"/>
        <v>0</v>
      </c>
      <c r="AM61" s="43">
        <f t="shared" si="81"/>
        <v>0</v>
      </c>
      <c r="AN61" s="43">
        <f t="shared" si="81"/>
        <v>4.3316031700000002</v>
      </c>
      <c r="AO61" s="43">
        <f t="shared" si="81"/>
        <v>46.715438379999995</v>
      </c>
      <c r="AP61" s="43">
        <f t="shared" si="81"/>
        <v>0.83734145999999998</v>
      </c>
      <c r="AQ61" s="43">
        <f t="shared" si="81"/>
        <v>25.292965349999999</v>
      </c>
      <c r="AR61" s="43">
        <f t="shared" si="81"/>
        <v>15.177554420000002</v>
      </c>
      <c r="AS61" s="43">
        <f t="shared" si="81"/>
        <v>5.4075771499999998</v>
      </c>
      <c r="AT61" s="43">
        <f t="shared" si="81"/>
        <v>88.553736769999986</v>
      </c>
      <c r="AU61" s="43">
        <f t="shared" si="81"/>
        <v>0</v>
      </c>
      <c r="AV61" s="43">
        <f t="shared" si="81"/>
        <v>17.561866989999995</v>
      </c>
      <c r="AW61" s="43">
        <f t="shared" si="81"/>
        <v>65.16176372999999</v>
      </c>
      <c r="AX61" s="43">
        <f t="shared" si="81"/>
        <v>5.8301060499999995</v>
      </c>
      <c r="AY61" s="43">
        <f t="shared" si="81"/>
        <v>0</v>
      </c>
      <c r="AZ61" s="43">
        <f t="shared" si="81"/>
        <v>0</v>
      </c>
      <c r="BA61" s="43">
        <f t="shared" si="81"/>
        <v>0</v>
      </c>
      <c r="BB61" s="43">
        <f t="shared" si="81"/>
        <v>0</v>
      </c>
      <c r="BC61" s="43">
        <f t="shared" si="81"/>
        <v>0</v>
      </c>
    </row>
    <row r="62" spans="1:56" ht="121.5" customHeight="1" x14ac:dyDescent="0.25">
      <c r="A62" s="44" t="s">
        <v>131</v>
      </c>
      <c r="B62" s="45" t="s">
        <v>205</v>
      </c>
      <c r="C62" s="46" t="s">
        <v>149</v>
      </c>
      <c r="D62" s="47">
        <v>40.053820158279997</v>
      </c>
      <c r="E62" s="47">
        <f t="shared" ref="E62:E104" si="82">F62+G62+H62+I62</f>
        <v>16.088293245416743</v>
      </c>
      <c r="F62" s="47">
        <f t="shared" ref="F62:F104" si="83">K62+P62+U62+Z62</f>
        <v>0</v>
      </c>
      <c r="G62" s="47">
        <f t="shared" ref="G62:G104" si="84">L62+Q62+V62+AA62</f>
        <v>15.31467956</v>
      </c>
      <c r="H62" s="47">
        <f t="shared" ref="H62:H104" si="85">M62+R62+W62+AB62</f>
        <v>0</v>
      </c>
      <c r="I62" s="47">
        <f t="shared" ref="I62:I104" si="86">N62+S62+X62+AC62</f>
        <v>0.77361368541674258</v>
      </c>
      <c r="J62" s="47">
        <f t="shared" ref="J62:J104" si="87">K62+L62+M62+N62</f>
        <v>1.6219397415808805</v>
      </c>
      <c r="K62" s="47">
        <v>0</v>
      </c>
      <c r="L62" s="47">
        <v>1.3386096000000001</v>
      </c>
      <c r="M62" s="47">
        <v>0</v>
      </c>
      <c r="N62" s="47">
        <v>0.28333014158088043</v>
      </c>
      <c r="O62" s="47">
        <f t="shared" ref="O62:O104" si="88">P62+Q62+R62+S62</f>
        <v>1.231657686540508</v>
      </c>
      <c r="P62" s="47">
        <v>0</v>
      </c>
      <c r="Q62" s="47">
        <v>1.0173050800000001</v>
      </c>
      <c r="R62" s="47">
        <v>0</v>
      </c>
      <c r="S62" s="47">
        <v>0.21435260654050786</v>
      </c>
      <c r="T62" s="47">
        <f t="shared" ref="T62:T104" si="89">U62+V62+W62+X62</f>
        <v>13.234695817295355</v>
      </c>
      <c r="U62" s="47">
        <v>0</v>
      </c>
      <c r="V62" s="47">
        <v>12.95876488</v>
      </c>
      <c r="W62" s="47">
        <v>0</v>
      </c>
      <c r="X62" s="47">
        <v>0.27593093729535434</v>
      </c>
      <c r="Y62" s="47">
        <f t="shared" ref="Y62:Y104" si="90">Z62+AA62+AB62+AC62</f>
        <v>0</v>
      </c>
      <c r="Z62" s="47"/>
      <c r="AA62" s="47"/>
      <c r="AB62" s="47"/>
      <c r="AC62" s="47"/>
      <c r="AD62" s="47">
        <v>32.516537542279998</v>
      </c>
      <c r="AE62" s="47">
        <f t="shared" ref="AE62:AE104" si="91">AF62+AG62+AH62+AI62</f>
        <v>20.451494019999998</v>
      </c>
      <c r="AF62" s="47">
        <f t="shared" ref="AF62:AF104" si="92">AK62+AP62+AU62+AZ62</f>
        <v>0</v>
      </c>
      <c r="AG62" s="47">
        <f t="shared" ref="AG62:AG104" si="93">AL62+AQ62+AV62+BA62</f>
        <v>11.206070999999998</v>
      </c>
      <c r="AH62" s="47">
        <f t="shared" ref="AH62:AH104" si="94">AM62+AR62+AW62+BB62</f>
        <v>8.4766400299999987</v>
      </c>
      <c r="AI62" s="47">
        <f t="shared" ref="AI62:AI104" si="95">AN62+AS62+AX62+BC62</f>
        <v>0.76878299000000005</v>
      </c>
      <c r="AJ62" s="47">
        <f t="shared" ref="AJ62:AJ104" si="96">AK62+AL62+AM62+AN62</f>
        <v>0.30053776999999998</v>
      </c>
      <c r="AK62" s="47">
        <v>0</v>
      </c>
      <c r="AL62" s="47">
        <v>0</v>
      </c>
      <c r="AM62" s="47">
        <v>0</v>
      </c>
      <c r="AN62" s="47">
        <v>0.30053776999999998</v>
      </c>
      <c r="AO62" s="47">
        <f t="shared" ref="AO62:AO104" si="97">AP62+AQ62+AR62+AS62</f>
        <v>1.03944769</v>
      </c>
      <c r="AP62" s="47">
        <v>0</v>
      </c>
      <c r="AQ62" s="47">
        <v>0.84775423000000005</v>
      </c>
      <c r="AR62" s="47">
        <v>0</v>
      </c>
      <c r="AS62" s="47">
        <v>0.19169345999999998</v>
      </c>
      <c r="AT62" s="47">
        <f t="shared" ref="AT62:AT104" si="98">AU62+AV62+AW62+AX62</f>
        <v>19.111508559999997</v>
      </c>
      <c r="AU62" s="47">
        <v>0</v>
      </c>
      <c r="AV62" s="47">
        <v>10.358316769999998</v>
      </c>
      <c r="AW62" s="47">
        <v>8.4766400299999987</v>
      </c>
      <c r="AX62" s="47">
        <v>0.27655176000000004</v>
      </c>
      <c r="AY62" s="47">
        <f t="shared" ref="AY62:AY104" si="99">AZ62+BA62+BB62+BC62</f>
        <v>0</v>
      </c>
      <c r="AZ62" s="47"/>
      <c r="BA62" s="47"/>
      <c r="BB62" s="47"/>
      <c r="BC62" s="47"/>
      <c r="BD62" s="50"/>
    </row>
    <row r="63" spans="1:56" ht="123" customHeight="1" x14ac:dyDescent="0.25">
      <c r="A63" s="44" t="s">
        <v>131</v>
      </c>
      <c r="B63" s="45" t="s">
        <v>206</v>
      </c>
      <c r="C63" s="46" t="s">
        <v>150</v>
      </c>
      <c r="D63" s="47">
        <v>45.576337962000004</v>
      </c>
      <c r="E63" s="47">
        <f t="shared" si="82"/>
        <v>11.55937335695617</v>
      </c>
      <c r="F63" s="47">
        <f t="shared" si="83"/>
        <v>0</v>
      </c>
      <c r="G63" s="47">
        <f t="shared" si="84"/>
        <v>7.84862971</v>
      </c>
      <c r="H63" s="47">
        <f t="shared" si="85"/>
        <v>0</v>
      </c>
      <c r="I63" s="47">
        <f t="shared" si="86"/>
        <v>3.7107436469561708</v>
      </c>
      <c r="J63" s="47">
        <f t="shared" si="87"/>
        <v>1.0644613399707274</v>
      </c>
      <c r="K63" s="47">
        <v>0</v>
      </c>
      <c r="L63" s="47">
        <v>0</v>
      </c>
      <c r="M63" s="47">
        <v>0</v>
      </c>
      <c r="N63" s="47">
        <v>1.0644613399707274</v>
      </c>
      <c r="O63" s="47">
        <f t="shared" si="88"/>
        <v>9.8520796773471897</v>
      </c>
      <c r="P63" s="47">
        <v>0</v>
      </c>
      <c r="Q63" s="47">
        <v>7.84862971</v>
      </c>
      <c r="R63" s="47">
        <v>0</v>
      </c>
      <c r="S63" s="47">
        <v>2.0034499673471897</v>
      </c>
      <c r="T63" s="47">
        <f t="shared" si="89"/>
        <v>0.64283233963825326</v>
      </c>
      <c r="U63" s="47">
        <v>0</v>
      </c>
      <c r="V63" s="47">
        <v>0</v>
      </c>
      <c r="W63" s="47">
        <v>0</v>
      </c>
      <c r="X63" s="47">
        <v>0.64283233963825326</v>
      </c>
      <c r="Y63" s="47">
        <f t="shared" si="90"/>
        <v>0</v>
      </c>
      <c r="Z63" s="47"/>
      <c r="AA63" s="47"/>
      <c r="AB63" s="47"/>
      <c r="AC63" s="47"/>
      <c r="AD63" s="47">
        <v>38.508735009999988</v>
      </c>
      <c r="AE63" s="47">
        <f t="shared" si="91"/>
        <v>42.468934110000006</v>
      </c>
      <c r="AF63" s="47">
        <f t="shared" si="92"/>
        <v>0</v>
      </c>
      <c r="AG63" s="47">
        <f t="shared" si="93"/>
        <v>2.5233611000000002</v>
      </c>
      <c r="AH63" s="47">
        <f t="shared" si="94"/>
        <v>36.329277740000002</v>
      </c>
      <c r="AI63" s="47">
        <f t="shared" si="95"/>
        <v>3.6162952699999997</v>
      </c>
      <c r="AJ63" s="47">
        <f t="shared" si="96"/>
        <v>1.1730049500000002</v>
      </c>
      <c r="AK63" s="47">
        <v>0</v>
      </c>
      <c r="AL63" s="47">
        <v>0</v>
      </c>
      <c r="AM63" s="47">
        <v>0</v>
      </c>
      <c r="AN63" s="47">
        <v>1.1730049500000002</v>
      </c>
      <c r="AO63" s="47">
        <f t="shared" si="97"/>
        <v>8.3250829500000005</v>
      </c>
      <c r="AP63" s="47">
        <v>0</v>
      </c>
      <c r="AQ63" s="47">
        <v>2.5233611000000002</v>
      </c>
      <c r="AR63" s="47">
        <v>3.8894397399999998</v>
      </c>
      <c r="AS63" s="47">
        <v>1.9122821099999998</v>
      </c>
      <c r="AT63" s="47">
        <f t="shared" si="98"/>
        <v>32.970846210000005</v>
      </c>
      <c r="AU63" s="47">
        <v>0</v>
      </c>
      <c r="AV63" s="47">
        <v>0</v>
      </c>
      <c r="AW63" s="47">
        <v>32.439838000000002</v>
      </c>
      <c r="AX63" s="47">
        <v>0.53100820999999998</v>
      </c>
      <c r="AY63" s="47">
        <f t="shared" si="99"/>
        <v>0</v>
      </c>
      <c r="AZ63" s="47"/>
      <c r="BA63" s="47"/>
      <c r="BB63" s="47"/>
      <c r="BC63" s="47"/>
      <c r="BD63" s="50"/>
    </row>
    <row r="64" spans="1:56" ht="157.5" customHeight="1" x14ac:dyDescent="0.25">
      <c r="A64" s="44" t="s">
        <v>131</v>
      </c>
      <c r="B64" s="45" t="s">
        <v>207</v>
      </c>
      <c r="C64" s="46" t="s">
        <v>151</v>
      </c>
      <c r="D64" s="47">
        <v>17.304048330585598</v>
      </c>
      <c r="E64" s="47">
        <f t="shared" si="82"/>
        <v>9.5312486348273673</v>
      </c>
      <c r="F64" s="47">
        <f t="shared" si="83"/>
        <v>0</v>
      </c>
      <c r="G64" s="47">
        <f t="shared" si="84"/>
        <v>7.0690191499999999</v>
      </c>
      <c r="H64" s="47">
        <f t="shared" si="85"/>
        <v>0</v>
      </c>
      <c r="I64" s="47">
        <f t="shared" si="86"/>
        <v>2.4622294848273678</v>
      </c>
      <c r="J64" s="47">
        <f t="shared" si="87"/>
        <v>0.12508251836701045</v>
      </c>
      <c r="K64" s="47">
        <v>0</v>
      </c>
      <c r="L64" s="47">
        <v>0</v>
      </c>
      <c r="M64" s="47">
        <v>0</v>
      </c>
      <c r="N64" s="47">
        <v>0.12508251836701045</v>
      </c>
      <c r="O64" s="47">
        <f t="shared" si="88"/>
        <v>5.3307418995195022</v>
      </c>
      <c r="P64" s="47">
        <v>0</v>
      </c>
      <c r="Q64" s="47">
        <v>5.23470719</v>
      </c>
      <c r="R64" s="47">
        <v>0</v>
      </c>
      <c r="S64" s="47">
        <v>9.6034709519502132E-2</v>
      </c>
      <c r="T64" s="47">
        <f t="shared" si="89"/>
        <v>4.0754242169408545</v>
      </c>
      <c r="U64" s="47">
        <v>0</v>
      </c>
      <c r="V64" s="47">
        <v>1.83431196</v>
      </c>
      <c r="W64" s="47">
        <v>0</v>
      </c>
      <c r="X64" s="47">
        <v>2.241112256940855</v>
      </c>
      <c r="Y64" s="47">
        <f t="shared" si="90"/>
        <v>0</v>
      </c>
      <c r="Z64" s="47"/>
      <c r="AA64" s="47"/>
      <c r="AB64" s="47"/>
      <c r="AC64" s="47"/>
      <c r="AD64" s="47">
        <v>14.522143884699087</v>
      </c>
      <c r="AE64" s="47">
        <f t="shared" si="91"/>
        <v>7.994320479999999</v>
      </c>
      <c r="AF64" s="47">
        <f t="shared" si="92"/>
        <v>0</v>
      </c>
      <c r="AG64" s="47">
        <f t="shared" si="93"/>
        <v>5.5736332499999994</v>
      </c>
      <c r="AH64" s="47">
        <f t="shared" si="94"/>
        <v>0.31721602999999998</v>
      </c>
      <c r="AI64" s="47">
        <f t="shared" si="95"/>
        <v>2.1034712</v>
      </c>
      <c r="AJ64" s="47">
        <f t="shared" si="96"/>
        <v>0.13272147000000001</v>
      </c>
      <c r="AK64" s="47">
        <v>0</v>
      </c>
      <c r="AL64" s="47">
        <v>0</v>
      </c>
      <c r="AM64" s="47">
        <v>0</v>
      </c>
      <c r="AN64" s="47">
        <v>0.13272147000000001</v>
      </c>
      <c r="AO64" s="47">
        <f t="shared" si="97"/>
        <v>4.4481691299999992</v>
      </c>
      <c r="AP64" s="47">
        <v>0</v>
      </c>
      <c r="AQ64" s="47">
        <v>4.3622559899999995</v>
      </c>
      <c r="AR64" s="47">
        <v>0</v>
      </c>
      <c r="AS64" s="47">
        <v>8.5913139999999999E-2</v>
      </c>
      <c r="AT64" s="47">
        <f t="shared" si="98"/>
        <v>3.4134298799999998</v>
      </c>
      <c r="AU64" s="47">
        <v>0</v>
      </c>
      <c r="AV64" s="47">
        <v>1.2113772599999999</v>
      </c>
      <c r="AW64" s="47">
        <v>0.31721602999999998</v>
      </c>
      <c r="AX64" s="47">
        <v>1.8848365899999999</v>
      </c>
      <c r="AY64" s="47">
        <f t="shared" si="99"/>
        <v>0</v>
      </c>
      <c r="AZ64" s="47"/>
      <c r="BA64" s="47"/>
      <c r="BB64" s="47"/>
      <c r="BC64" s="47"/>
      <c r="BD64" s="50"/>
    </row>
    <row r="65" spans="1:56" ht="123" customHeight="1" x14ac:dyDescent="0.25">
      <c r="A65" s="44" t="s">
        <v>131</v>
      </c>
      <c r="B65" s="45" t="s">
        <v>208</v>
      </c>
      <c r="C65" s="46" t="s">
        <v>152</v>
      </c>
      <c r="D65" s="47">
        <v>0</v>
      </c>
      <c r="E65" s="47">
        <f t="shared" si="82"/>
        <v>0</v>
      </c>
      <c r="F65" s="47">
        <f t="shared" si="83"/>
        <v>0</v>
      </c>
      <c r="G65" s="47">
        <f t="shared" si="84"/>
        <v>0</v>
      </c>
      <c r="H65" s="47">
        <f t="shared" si="85"/>
        <v>0</v>
      </c>
      <c r="I65" s="47">
        <f t="shared" si="86"/>
        <v>0</v>
      </c>
      <c r="J65" s="47">
        <f t="shared" si="87"/>
        <v>0</v>
      </c>
      <c r="K65" s="47">
        <v>0</v>
      </c>
      <c r="L65" s="47">
        <v>0</v>
      </c>
      <c r="M65" s="47">
        <v>0</v>
      </c>
      <c r="N65" s="47">
        <v>0</v>
      </c>
      <c r="O65" s="47">
        <f t="shared" si="88"/>
        <v>0</v>
      </c>
      <c r="P65" s="47">
        <v>0</v>
      </c>
      <c r="Q65" s="47">
        <v>0</v>
      </c>
      <c r="R65" s="47">
        <v>0</v>
      </c>
      <c r="S65" s="47">
        <v>0</v>
      </c>
      <c r="T65" s="47">
        <f t="shared" si="89"/>
        <v>0</v>
      </c>
      <c r="U65" s="47">
        <v>0</v>
      </c>
      <c r="V65" s="47">
        <v>0</v>
      </c>
      <c r="W65" s="47">
        <v>0</v>
      </c>
      <c r="X65" s="47">
        <v>0</v>
      </c>
      <c r="Y65" s="47">
        <f t="shared" si="90"/>
        <v>0</v>
      </c>
      <c r="Z65" s="47"/>
      <c r="AA65" s="47"/>
      <c r="AB65" s="47"/>
      <c r="AC65" s="47"/>
      <c r="AD65" s="47">
        <v>0</v>
      </c>
      <c r="AE65" s="47">
        <f t="shared" si="91"/>
        <v>0</v>
      </c>
      <c r="AF65" s="47">
        <f t="shared" si="92"/>
        <v>0</v>
      </c>
      <c r="AG65" s="47">
        <f t="shared" si="93"/>
        <v>0</v>
      </c>
      <c r="AH65" s="47">
        <f t="shared" si="94"/>
        <v>0</v>
      </c>
      <c r="AI65" s="47">
        <f t="shared" si="95"/>
        <v>0</v>
      </c>
      <c r="AJ65" s="47">
        <f t="shared" si="96"/>
        <v>0</v>
      </c>
      <c r="AK65" s="47">
        <v>0</v>
      </c>
      <c r="AL65" s="47">
        <v>0</v>
      </c>
      <c r="AM65" s="47">
        <v>0</v>
      </c>
      <c r="AN65" s="47">
        <v>0</v>
      </c>
      <c r="AO65" s="47">
        <f t="shared" si="97"/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f t="shared" si="98"/>
        <v>0</v>
      </c>
      <c r="AU65" s="47">
        <v>0</v>
      </c>
      <c r="AV65" s="47">
        <v>0</v>
      </c>
      <c r="AW65" s="47">
        <v>0</v>
      </c>
      <c r="AX65" s="47">
        <v>0</v>
      </c>
      <c r="AY65" s="47">
        <f t="shared" si="99"/>
        <v>0</v>
      </c>
      <c r="AZ65" s="47"/>
      <c r="BA65" s="47"/>
      <c r="BB65" s="47"/>
      <c r="BC65" s="47"/>
      <c r="BD65" s="50"/>
    </row>
    <row r="66" spans="1:56" ht="129.75" customHeight="1" x14ac:dyDescent="0.25">
      <c r="A66" s="44" t="s">
        <v>131</v>
      </c>
      <c r="B66" s="45" t="s">
        <v>209</v>
      </c>
      <c r="C66" s="46" t="s">
        <v>153</v>
      </c>
      <c r="D66" s="47">
        <v>57.623677261073745</v>
      </c>
      <c r="E66" s="47">
        <f t="shared" si="82"/>
        <v>32.475266363359538</v>
      </c>
      <c r="F66" s="47">
        <f t="shared" si="83"/>
        <v>0</v>
      </c>
      <c r="G66" s="47">
        <f t="shared" si="84"/>
        <v>30.6275108</v>
      </c>
      <c r="H66" s="47">
        <f t="shared" si="85"/>
        <v>0.36</v>
      </c>
      <c r="I66" s="47">
        <f t="shared" si="86"/>
        <v>1.4877555633595352</v>
      </c>
      <c r="J66" s="47">
        <f t="shared" si="87"/>
        <v>0.57424104185067071</v>
      </c>
      <c r="K66" s="47">
        <v>0</v>
      </c>
      <c r="L66" s="47">
        <v>0</v>
      </c>
      <c r="M66" s="47">
        <v>0</v>
      </c>
      <c r="N66" s="47">
        <v>0.57424104185067071</v>
      </c>
      <c r="O66" s="47">
        <f t="shared" si="88"/>
        <v>7.9507374827066339</v>
      </c>
      <c r="P66" s="47">
        <v>0</v>
      </c>
      <c r="Q66" s="47">
        <v>7.1552140299999998</v>
      </c>
      <c r="R66" s="47">
        <v>0.36</v>
      </c>
      <c r="S66" s="47">
        <v>0.43552345270663395</v>
      </c>
      <c r="T66" s="47">
        <f t="shared" si="89"/>
        <v>23.950287838802229</v>
      </c>
      <c r="U66" s="47">
        <v>0</v>
      </c>
      <c r="V66" s="47">
        <v>23.47229677</v>
      </c>
      <c r="W66" s="47">
        <v>0</v>
      </c>
      <c r="X66" s="47">
        <v>0.47799106880223063</v>
      </c>
      <c r="Y66" s="47">
        <f t="shared" si="90"/>
        <v>0</v>
      </c>
      <c r="Z66" s="47"/>
      <c r="AA66" s="47"/>
      <c r="AB66" s="47"/>
      <c r="AC66" s="47"/>
      <c r="AD66" s="47">
        <v>48.302900850000007</v>
      </c>
      <c r="AE66" s="47">
        <f t="shared" si="91"/>
        <v>27.700321370000005</v>
      </c>
      <c r="AF66" s="47">
        <f t="shared" si="92"/>
        <v>0</v>
      </c>
      <c r="AG66" s="47">
        <f t="shared" si="93"/>
        <v>5.0435550500000002</v>
      </c>
      <c r="AH66" s="47">
        <f t="shared" si="94"/>
        <v>20.559688860000001</v>
      </c>
      <c r="AI66" s="47">
        <f t="shared" si="95"/>
        <v>2.0970774599999999</v>
      </c>
      <c r="AJ66" s="47">
        <f t="shared" si="96"/>
        <v>0.60911925999999994</v>
      </c>
      <c r="AK66" s="47">
        <v>0</v>
      </c>
      <c r="AL66" s="47">
        <v>0</v>
      </c>
      <c r="AM66" s="47">
        <v>0</v>
      </c>
      <c r="AN66" s="47">
        <v>0.60911925999999994</v>
      </c>
      <c r="AO66" s="47">
        <f t="shared" si="97"/>
        <v>6.9012959799999996</v>
      </c>
      <c r="AP66" s="47">
        <v>0</v>
      </c>
      <c r="AQ66" s="47">
        <v>4.96037134</v>
      </c>
      <c r="AR66" s="47">
        <v>0.92168885999999994</v>
      </c>
      <c r="AS66" s="47">
        <v>1.01923578</v>
      </c>
      <c r="AT66" s="47">
        <f t="shared" si="98"/>
        <v>20.189906130000001</v>
      </c>
      <c r="AU66" s="47">
        <v>0</v>
      </c>
      <c r="AV66" s="47">
        <v>8.3183710000000008E-2</v>
      </c>
      <c r="AW66" s="47">
        <v>19.638000000000002</v>
      </c>
      <c r="AX66" s="47">
        <v>0.46872241999999997</v>
      </c>
      <c r="AY66" s="47">
        <f t="shared" si="99"/>
        <v>0</v>
      </c>
      <c r="AZ66" s="47"/>
      <c r="BA66" s="47"/>
      <c r="BB66" s="47"/>
      <c r="BC66" s="47"/>
      <c r="BD66" s="50"/>
    </row>
    <row r="67" spans="1:56" ht="167.25" customHeight="1" x14ac:dyDescent="0.25">
      <c r="A67" s="44" t="s">
        <v>131</v>
      </c>
      <c r="B67" s="45" t="s">
        <v>211</v>
      </c>
      <c r="C67" s="46" t="s">
        <v>170</v>
      </c>
      <c r="D67" s="47">
        <v>2.9383137700000002</v>
      </c>
      <c r="E67" s="47">
        <f t="shared" si="82"/>
        <v>2.9383137700000002</v>
      </c>
      <c r="F67" s="47">
        <f t="shared" si="83"/>
        <v>0</v>
      </c>
      <c r="G67" s="47">
        <f t="shared" si="84"/>
        <v>2.9383137700000002</v>
      </c>
      <c r="H67" s="47">
        <f t="shared" si="85"/>
        <v>0</v>
      </c>
      <c r="I67" s="47">
        <f t="shared" si="86"/>
        <v>0</v>
      </c>
      <c r="J67" s="47">
        <f t="shared" si="87"/>
        <v>0</v>
      </c>
      <c r="K67" s="47">
        <v>0</v>
      </c>
      <c r="L67" s="47">
        <v>0</v>
      </c>
      <c r="M67" s="47">
        <v>0</v>
      </c>
      <c r="N67" s="47">
        <v>0</v>
      </c>
      <c r="O67" s="47">
        <f t="shared" si="88"/>
        <v>2.9383137700000002</v>
      </c>
      <c r="P67" s="47">
        <v>0</v>
      </c>
      <c r="Q67" s="47">
        <v>2.9383137700000002</v>
      </c>
      <c r="R67" s="47">
        <v>0</v>
      </c>
      <c r="S67" s="47">
        <v>0</v>
      </c>
      <c r="T67" s="47">
        <f t="shared" si="89"/>
        <v>0</v>
      </c>
      <c r="U67" s="47">
        <v>0</v>
      </c>
      <c r="V67" s="47">
        <v>0</v>
      </c>
      <c r="W67" s="47">
        <v>0</v>
      </c>
      <c r="X67" s="47">
        <v>0</v>
      </c>
      <c r="Y67" s="47">
        <f t="shared" si="90"/>
        <v>0</v>
      </c>
      <c r="Z67" s="47"/>
      <c r="AA67" s="47"/>
      <c r="AB67" s="47"/>
      <c r="AC67" s="47"/>
      <c r="AD67" s="47">
        <v>2.4485948083333327</v>
      </c>
      <c r="AE67" s="47">
        <f t="shared" si="91"/>
        <v>2.4485948099999999</v>
      </c>
      <c r="AF67" s="47">
        <f t="shared" si="92"/>
        <v>0</v>
      </c>
      <c r="AG67" s="47">
        <f t="shared" si="93"/>
        <v>1.2187766799999999</v>
      </c>
      <c r="AH67" s="47">
        <f t="shared" si="94"/>
        <v>0.94754038000000007</v>
      </c>
      <c r="AI67" s="47">
        <f t="shared" si="95"/>
        <v>0.28227775000000005</v>
      </c>
      <c r="AJ67" s="47">
        <f t="shared" si="96"/>
        <v>0</v>
      </c>
      <c r="AK67" s="47">
        <v>0</v>
      </c>
      <c r="AL67" s="47">
        <v>0</v>
      </c>
      <c r="AM67" s="47">
        <v>0</v>
      </c>
      <c r="AN67" s="47">
        <v>0</v>
      </c>
      <c r="AO67" s="47">
        <f t="shared" si="97"/>
        <v>2.4485948099999999</v>
      </c>
      <c r="AP67" s="47">
        <v>0</v>
      </c>
      <c r="AQ67" s="47">
        <v>1.2187766799999999</v>
      </c>
      <c r="AR67" s="47">
        <v>0.94754038000000007</v>
      </c>
      <c r="AS67" s="47">
        <v>0.28227775000000005</v>
      </c>
      <c r="AT67" s="47">
        <f t="shared" si="98"/>
        <v>0</v>
      </c>
      <c r="AU67" s="47">
        <v>0</v>
      </c>
      <c r="AV67" s="47">
        <v>0</v>
      </c>
      <c r="AW67" s="47">
        <v>0</v>
      </c>
      <c r="AX67" s="47">
        <v>0</v>
      </c>
      <c r="AY67" s="47">
        <f t="shared" si="99"/>
        <v>0</v>
      </c>
      <c r="AZ67" s="47"/>
      <c r="BA67" s="47"/>
      <c r="BB67" s="47"/>
      <c r="BC67" s="47"/>
      <c r="BD67" s="50"/>
    </row>
    <row r="68" spans="1:56" ht="115.5" customHeight="1" x14ac:dyDescent="0.25">
      <c r="A68" s="44" t="s">
        <v>131</v>
      </c>
      <c r="B68" s="45" t="s">
        <v>232</v>
      </c>
      <c r="C68" s="46" t="s">
        <v>157</v>
      </c>
      <c r="D68" s="47">
        <v>2.0719563442836675</v>
      </c>
      <c r="E68" s="47">
        <f t="shared" si="82"/>
        <v>2.0719563442836781</v>
      </c>
      <c r="F68" s="47">
        <f t="shared" si="83"/>
        <v>0</v>
      </c>
      <c r="G68" s="47">
        <f t="shared" si="84"/>
        <v>0</v>
      </c>
      <c r="H68" s="47">
        <f t="shared" si="85"/>
        <v>2.0035255300000001</v>
      </c>
      <c r="I68" s="47">
        <f t="shared" si="86"/>
        <v>6.8430814283678087E-2</v>
      </c>
      <c r="J68" s="47">
        <f t="shared" si="87"/>
        <v>4.5484552133458339E-2</v>
      </c>
      <c r="K68" s="47">
        <v>0</v>
      </c>
      <c r="L68" s="47">
        <v>0</v>
      </c>
      <c r="M68" s="47">
        <v>0</v>
      </c>
      <c r="N68" s="47">
        <v>4.5484552133458339E-2</v>
      </c>
      <c r="O68" s="47">
        <f t="shared" si="88"/>
        <v>2.02647179215022</v>
      </c>
      <c r="P68" s="47">
        <v>0</v>
      </c>
      <c r="Q68" s="47">
        <v>0</v>
      </c>
      <c r="R68" s="47">
        <v>2.0035255300000001</v>
      </c>
      <c r="S68" s="47">
        <v>2.2946262150219748E-2</v>
      </c>
      <c r="T68" s="47">
        <f t="shared" si="89"/>
        <v>0</v>
      </c>
      <c r="U68" s="47">
        <v>0</v>
      </c>
      <c r="V68" s="47">
        <v>0</v>
      </c>
      <c r="W68" s="47">
        <v>0</v>
      </c>
      <c r="X68" s="47">
        <v>0</v>
      </c>
      <c r="Y68" s="47">
        <f t="shared" si="90"/>
        <v>0</v>
      </c>
      <c r="Z68" s="47"/>
      <c r="AA68" s="47"/>
      <c r="AB68" s="47"/>
      <c r="AC68" s="47"/>
      <c r="AD68" s="47">
        <v>8.4754806299999998</v>
      </c>
      <c r="AE68" s="47">
        <f t="shared" si="91"/>
        <v>8.4754806299999998</v>
      </c>
      <c r="AF68" s="47">
        <f t="shared" si="92"/>
        <v>0</v>
      </c>
      <c r="AG68" s="47">
        <f t="shared" si="93"/>
        <v>0</v>
      </c>
      <c r="AH68" s="47">
        <f t="shared" si="94"/>
        <v>8.4075000000000006</v>
      </c>
      <c r="AI68" s="47">
        <f t="shared" si="95"/>
        <v>6.798063E-2</v>
      </c>
      <c r="AJ68" s="47">
        <f t="shared" si="96"/>
        <v>4.8262349999999996E-2</v>
      </c>
      <c r="AK68" s="47">
        <v>0</v>
      </c>
      <c r="AL68" s="47">
        <v>0</v>
      </c>
      <c r="AM68" s="47">
        <v>0</v>
      </c>
      <c r="AN68" s="47">
        <v>4.8262349999999996E-2</v>
      </c>
      <c r="AO68" s="47">
        <f t="shared" si="97"/>
        <v>8.42721828</v>
      </c>
      <c r="AP68" s="47">
        <v>0</v>
      </c>
      <c r="AQ68" s="47">
        <v>0</v>
      </c>
      <c r="AR68" s="47">
        <v>8.4075000000000006</v>
      </c>
      <c r="AS68" s="47">
        <v>1.9718280000000001E-2</v>
      </c>
      <c r="AT68" s="47">
        <f t="shared" si="98"/>
        <v>0</v>
      </c>
      <c r="AU68" s="47">
        <v>0</v>
      </c>
      <c r="AV68" s="47">
        <v>0</v>
      </c>
      <c r="AW68" s="47">
        <v>0</v>
      </c>
      <c r="AX68" s="47">
        <v>0</v>
      </c>
      <c r="AY68" s="47">
        <f t="shared" si="99"/>
        <v>0</v>
      </c>
      <c r="AZ68" s="47"/>
      <c r="BA68" s="47"/>
      <c r="BB68" s="47"/>
      <c r="BC68" s="47"/>
      <c r="BD68" s="50"/>
    </row>
    <row r="69" spans="1:56" ht="142.5" customHeight="1" x14ac:dyDescent="0.25">
      <c r="A69" s="44" t="s">
        <v>131</v>
      </c>
      <c r="B69" s="45" t="s">
        <v>213</v>
      </c>
      <c r="C69" s="46" t="s">
        <v>158</v>
      </c>
      <c r="D69" s="47">
        <v>154.25582999788671</v>
      </c>
      <c r="E69" s="47">
        <f t="shared" si="82"/>
        <v>40.678670220394231</v>
      </c>
      <c r="F69" s="47">
        <f t="shared" si="83"/>
        <v>0</v>
      </c>
      <c r="G69" s="47">
        <f t="shared" si="84"/>
        <v>37.334791819999992</v>
      </c>
      <c r="H69" s="47">
        <f t="shared" si="85"/>
        <v>1.1880000000000002</v>
      </c>
      <c r="I69" s="47">
        <f t="shared" si="86"/>
        <v>2.1558784003942364</v>
      </c>
      <c r="J69" s="47">
        <f t="shared" si="87"/>
        <v>16.551710961298092</v>
      </c>
      <c r="K69" s="47">
        <v>0</v>
      </c>
      <c r="L69" s="47">
        <v>14.94762433</v>
      </c>
      <c r="M69" s="47">
        <v>0.79200000000000004</v>
      </c>
      <c r="N69" s="47">
        <v>0.81208663129809289</v>
      </c>
      <c r="O69" s="47">
        <f t="shared" si="88"/>
        <v>3.3499620412971156</v>
      </c>
      <c r="P69" s="47">
        <v>0</v>
      </c>
      <c r="Q69" s="47">
        <v>2.3260342899999999</v>
      </c>
      <c r="R69" s="47">
        <v>0.39600000000000002</v>
      </c>
      <c r="S69" s="47">
        <v>0.62792775129711587</v>
      </c>
      <c r="T69" s="47">
        <f t="shared" si="89"/>
        <v>20.776997217799025</v>
      </c>
      <c r="U69" s="47">
        <v>0</v>
      </c>
      <c r="V69" s="47">
        <v>20.061133199999997</v>
      </c>
      <c r="W69" s="47">
        <v>0</v>
      </c>
      <c r="X69" s="47">
        <v>0.71586401779902753</v>
      </c>
      <c r="Y69" s="47">
        <f t="shared" si="90"/>
        <v>0</v>
      </c>
      <c r="Z69" s="47"/>
      <c r="AA69" s="47"/>
      <c r="AB69" s="47"/>
      <c r="AC69" s="47"/>
      <c r="AD69" s="47">
        <v>108.75997147807115</v>
      </c>
      <c r="AE69" s="47">
        <f t="shared" si="91"/>
        <v>21.759502479999998</v>
      </c>
      <c r="AF69" s="47">
        <f t="shared" si="92"/>
        <v>0</v>
      </c>
      <c r="AG69" s="47">
        <f t="shared" si="93"/>
        <v>16.954581749999999</v>
      </c>
      <c r="AH69" s="47">
        <f t="shared" si="94"/>
        <v>1.4892978800000001</v>
      </c>
      <c r="AI69" s="47">
        <f t="shared" si="95"/>
        <v>3.31562285</v>
      </c>
      <c r="AJ69" s="47">
        <f t="shared" si="96"/>
        <v>0.86139469999999996</v>
      </c>
      <c r="AK69" s="47">
        <v>0</v>
      </c>
      <c r="AL69" s="47">
        <v>0</v>
      </c>
      <c r="AM69" s="47">
        <v>0</v>
      </c>
      <c r="AN69" s="47">
        <v>0.86139469999999996</v>
      </c>
      <c r="AO69" s="47">
        <f t="shared" si="97"/>
        <v>13.24371281</v>
      </c>
      <c r="AP69" s="47">
        <v>0</v>
      </c>
      <c r="AQ69" s="47">
        <v>11.38044601</v>
      </c>
      <c r="AR69" s="47">
        <v>1.01138544</v>
      </c>
      <c r="AS69" s="47">
        <v>0.85188136000000003</v>
      </c>
      <c r="AT69" s="47">
        <f t="shared" si="98"/>
        <v>7.6543949700000002</v>
      </c>
      <c r="AU69" s="47">
        <v>0</v>
      </c>
      <c r="AV69" s="47">
        <v>5.57413574</v>
      </c>
      <c r="AW69" s="47">
        <v>0.47791243999999999</v>
      </c>
      <c r="AX69" s="47">
        <v>1.6023467899999999</v>
      </c>
      <c r="AY69" s="47">
        <f t="shared" si="99"/>
        <v>0</v>
      </c>
      <c r="AZ69" s="47"/>
      <c r="BA69" s="47"/>
      <c r="BB69" s="47"/>
      <c r="BC69" s="47"/>
      <c r="BD69" s="50"/>
    </row>
    <row r="70" spans="1:56" ht="63.75" customHeight="1" x14ac:dyDescent="0.25">
      <c r="A70" s="44" t="s">
        <v>131</v>
      </c>
      <c r="B70" s="45" t="s">
        <v>159</v>
      </c>
      <c r="C70" s="46" t="s">
        <v>160</v>
      </c>
      <c r="D70" s="47">
        <v>13.33155892605491</v>
      </c>
      <c r="E70" s="47">
        <f t="shared" si="82"/>
        <v>1.0649607639648597</v>
      </c>
      <c r="F70" s="47">
        <f t="shared" si="83"/>
        <v>1.0048097499999999</v>
      </c>
      <c r="G70" s="47">
        <f t="shared" si="84"/>
        <v>0</v>
      </c>
      <c r="H70" s="47">
        <f t="shared" si="85"/>
        <v>0</v>
      </c>
      <c r="I70" s="47">
        <f t="shared" si="86"/>
        <v>6.0151013964859723E-2</v>
      </c>
      <c r="J70" s="47">
        <f t="shared" si="87"/>
        <v>6.0151013964859723E-2</v>
      </c>
      <c r="K70" s="47">
        <v>0</v>
      </c>
      <c r="L70" s="47">
        <v>0</v>
      </c>
      <c r="M70" s="47">
        <v>0</v>
      </c>
      <c r="N70" s="47">
        <v>6.0151013964859723E-2</v>
      </c>
      <c r="O70" s="47">
        <f t="shared" si="88"/>
        <v>1.0048097499999999</v>
      </c>
      <c r="P70" s="47">
        <v>1.0048097499999999</v>
      </c>
      <c r="Q70" s="47">
        <v>0</v>
      </c>
      <c r="R70" s="47">
        <v>0</v>
      </c>
      <c r="S70" s="47">
        <v>0</v>
      </c>
      <c r="T70" s="47">
        <f t="shared" si="89"/>
        <v>0</v>
      </c>
      <c r="U70" s="47">
        <v>0</v>
      </c>
      <c r="V70" s="47">
        <v>0</v>
      </c>
      <c r="W70" s="47">
        <v>0</v>
      </c>
      <c r="X70" s="47">
        <v>0</v>
      </c>
      <c r="Y70" s="47">
        <f t="shared" si="90"/>
        <v>0</v>
      </c>
      <c r="Z70" s="47"/>
      <c r="AA70" s="47"/>
      <c r="AB70" s="47"/>
      <c r="AC70" s="47"/>
      <c r="AD70" s="47">
        <v>11.158339795052761</v>
      </c>
      <c r="AE70" s="47">
        <f t="shared" si="91"/>
        <v>5.4408101599999998</v>
      </c>
      <c r="AF70" s="47">
        <f t="shared" si="92"/>
        <v>0.83734145999999998</v>
      </c>
      <c r="AG70" s="47">
        <f t="shared" si="93"/>
        <v>0.33485351000000002</v>
      </c>
      <c r="AH70" s="47">
        <f t="shared" si="94"/>
        <v>3.81215723</v>
      </c>
      <c r="AI70" s="47">
        <f t="shared" si="95"/>
        <v>0.45645796</v>
      </c>
      <c r="AJ70" s="47">
        <f t="shared" si="96"/>
        <v>9.327945E-2</v>
      </c>
      <c r="AK70" s="47">
        <v>0</v>
      </c>
      <c r="AL70" s="47">
        <v>0</v>
      </c>
      <c r="AM70" s="47">
        <v>0</v>
      </c>
      <c r="AN70" s="47">
        <v>9.327945E-2</v>
      </c>
      <c r="AO70" s="47">
        <f t="shared" si="97"/>
        <v>0.83734145999999998</v>
      </c>
      <c r="AP70" s="47">
        <v>0.83734145999999998</v>
      </c>
      <c r="AQ70" s="47">
        <v>0</v>
      </c>
      <c r="AR70" s="47">
        <v>0</v>
      </c>
      <c r="AS70" s="47">
        <v>0</v>
      </c>
      <c r="AT70" s="47">
        <f t="shared" si="98"/>
        <v>4.5101892499999998</v>
      </c>
      <c r="AU70" s="47">
        <v>0</v>
      </c>
      <c r="AV70" s="47">
        <v>0.33485351000000002</v>
      </c>
      <c r="AW70" s="47">
        <v>3.81215723</v>
      </c>
      <c r="AX70" s="47">
        <v>0.36317851000000001</v>
      </c>
      <c r="AY70" s="47">
        <f t="shared" si="99"/>
        <v>0</v>
      </c>
      <c r="AZ70" s="47"/>
      <c r="BA70" s="47"/>
      <c r="BB70" s="47"/>
      <c r="BC70" s="47"/>
      <c r="BD70" s="50"/>
    </row>
    <row r="71" spans="1:56" ht="62.25" customHeight="1" x14ac:dyDescent="0.25">
      <c r="A71" s="44" t="s">
        <v>131</v>
      </c>
      <c r="B71" s="45" t="s">
        <v>161</v>
      </c>
      <c r="C71" s="46" t="s">
        <v>162</v>
      </c>
      <c r="D71" s="47">
        <v>0.61688915000000011</v>
      </c>
      <c r="E71" s="47">
        <f t="shared" si="82"/>
        <v>0.61688915000000011</v>
      </c>
      <c r="F71" s="47">
        <f t="shared" si="83"/>
        <v>0</v>
      </c>
      <c r="G71" s="47">
        <f t="shared" si="84"/>
        <v>0.61688915000000011</v>
      </c>
      <c r="H71" s="47">
        <f t="shared" si="85"/>
        <v>0</v>
      </c>
      <c r="I71" s="47">
        <f t="shared" si="86"/>
        <v>0</v>
      </c>
      <c r="J71" s="47">
        <f t="shared" si="87"/>
        <v>0.61688915000000011</v>
      </c>
      <c r="K71" s="47">
        <v>0</v>
      </c>
      <c r="L71" s="47">
        <v>0.61688915000000011</v>
      </c>
      <c r="M71" s="47">
        <v>0</v>
      </c>
      <c r="N71" s="47">
        <v>0</v>
      </c>
      <c r="O71" s="47">
        <f t="shared" si="88"/>
        <v>0</v>
      </c>
      <c r="P71" s="47">
        <v>0</v>
      </c>
      <c r="Q71" s="47">
        <v>0</v>
      </c>
      <c r="R71" s="47">
        <v>0</v>
      </c>
      <c r="S71" s="47">
        <v>0</v>
      </c>
      <c r="T71" s="47">
        <f t="shared" si="89"/>
        <v>0</v>
      </c>
      <c r="U71" s="47">
        <v>0</v>
      </c>
      <c r="V71" s="47">
        <v>0</v>
      </c>
      <c r="W71" s="47">
        <v>0</v>
      </c>
      <c r="X71" s="47">
        <v>0</v>
      </c>
      <c r="Y71" s="47">
        <f t="shared" si="90"/>
        <v>0</v>
      </c>
      <c r="Z71" s="47"/>
      <c r="AA71" s="47"/>
      <c r="AB71" s="47"/>
      <c r="AC71" s="47"/>
      <c r="AD71" s="47">
        <v>-4.135801000000356E-2</v>
      </c>
      <c r="AE71" s="47">
        <f t="shared" si="91"/>
        <v>0</v>
      </c>
      <c r="AF71" s="47">
        <f t="shared" si="92"/>
        <v>0</v>
      </c>
      <c r="AG71" s="47">
        <f t="shared" si="93"/>
        <v>0</v>
      </c>
      <c r="AH71" s="47">
        <f t="shared" si="94"/>
        <v>0</v>
      </c>
      <c r="AI71" s="47">
        <f t="shared" si="95"/>
        <v>0</v>
      </c>
      <c r="AJ71" s="47">
        <f t="shared" si="96"/>
        <v>0</v>
      </c>
      <c r="AK71" s="47">
        <v>0</v>
      </c>
      <c r="AL71" s="47">
        <v>0</v>
      </c>
      <c r="AM71" s="47">
        <v>0</v>
      </c>
      <c r="AN71" s="47">
        <v>0</v>
      </c>
      <c r="AO71" s="47">
        <f t="shared" si="97"/>
        <v>0</v>
      </c>
      <c r="AP71" s="47">
        <v>0</v>
      </c>
      <c r="AQ71" s="47">
        <v>0</v>
      </c>
      <c r="AR71" s="47">
        <v>0</v>
      </c>
      <c r="AS71" s="47">
        <v>0</v>
      </c>
      <c r="AT71" s="47">
        <f t="shared" si="98"/>
        <v>0</v>
      </c>
      <c r="AU71" s="47">
        <v>0</v>
      </c>
      <c r="AV71" s="47">
        <v>0</v>
      </c>
      <c r="AW71" s="47">
        <v>0</v>
      </c>
      <c r="AX71" s="47">
        <v>0</v>
      </c>
      <c r="AY71" s="47">
        <f t="shared" si="99"/>
        <v>0</v>
      </c>
      <c r="AZ71" s="47"/>
      <c r="BA71" s="47"/>
      <c r="BB71" s="47"/>
      <c r="BC71" s="47"/>
      <c r="BD71" s="50"/>
    </row>
    <row r="72" spans="1:56" ht="62.25" customHeight="1" x14ac:dyDescent="0.25">
      <c r="A72" s="44" t="s">
        <v>131</v>
      </c>
      <c r="B72" s="45" t="s">
        <v>163</v>
      </c>
      <c r="C72" s="46" t="s">
        <v>164</v>
      </c>
      <c r="D72" s="47">
        <v>9.1018487999999578E-2</v>
      </c>
      <c r="E72" s="47">
        <f t="shared" si="82"/>
        <v>9.1018489999999994E-2</v>
      </c>
      <c r="F72" s="47">
        <f t="shared" si="83"/>
        <v>0</v>
      </c>
      <c r="G72" s="47">
        <f t="shared" si="84"/>
        <v>9.1018489999999994E-2</v>
      </c>
      <c r="H72" s="47">
        <f t="shared" si="85"/>
        <v>0</v>
      </c>
      <c r="I72" s="47">
        <f t="shared" si="86"/>
        <v>0</v>
      </c>
      <c r="J72" s="47">
        <f t="shared" si="87"/>
        <v>9.1018489999999994E-2</v>
      </c>
      <c r="K72" s="47">
        <v>0</v>
      </c>
      <c r="L72" s="47">
        <v>9.1018489999999994E-2</v>
      </c>
      <c r="M72" s="47">
        <v>0</v>
      </c>
      <c r="N72" s="47">
        <v>0</v>
      </c>
      <c r="O72" s="47">
        <f t="shared" si="88"/>
        <v>0</v>
      </c>
      <c r="P72" s="47">
        <v>0</v>
      </c>
      <c r="Q72" s="47">
        <v>0</v>
      </c>
      <c r="R72" s="47">
        <v>0</v>
      </c>
      <c r="S72" s="47">
        <v>0</v>
      </c>
      <c r="T72" s="47">
        <f t="shared" si="89"/>
        <v>0</v>
      </c>
      <c r="U72" s="47">
        <v>0</v>
      </c>
      <c r="V72" s="47">
        <v>0</v>
      </c>
      <c r="W72" s="47">
        <v>0</v>
      </c>
      <c r="X72" s="47">
        <v>0</v>
      </c>
      <c r="Y72" s="47">
        <f t="shared" si="90"/>
        <v>0</v>
      </c>
      <c r="Z72" s="47"/>
      <c r="AA72" s="47"/>
      <c r="AB72" s="47"/>
      <c r="AC72" s="47"/>
      <c r="AD72" s="47">
        <v>0</v>
      </c>
      <c r="AE72" s="47">
        <f t="shared" si="91"/>
        <v>0</v>
      </c>
      <c r="AF72" s="47">
        <f t="shared" si="92"/>
        <v>0</v>
      </c>
      <c r="AG72" s="47">
        <f t="shared" si="93"/>
        <v>0</v>
      </c>
      <c r="AH72" s="47">
        <f t="shared" si="94"/>
        <v>0</v>
      </c>
      <c r="AI72" s="47">
        <f t="shared" si="95"/>
        <v>0</v>
      </c>
      <c r="AJ72" s="47">
        <f t="shared" si="96"/>
        <v>0</v>
      </c>
      <c r="AK72" s="47">
        <v>0</v>
      </c>
      <c r="AL72" s="47">
        <v>0</v>
      </c>
      <c r="AM72" s="47">
        <v>0</v>
      </c>
      <c r="AN72" s="47">
        <v>0</v>
      </c>
      <c r="AO72" s="47">
        <f t="shared" si="97"/>
        <v>0</v>
      </c>
      <c r="AP72" s="47">
        <v>0</v>
      </c>
      <c r="AQ72" s="47">
        <v>0</v>
      </c>
      <c r="AR72" s="47">
        <v>0</v>
      </c>
      <c r="AS72" s="47">
        <v>0</v>
      </c>
      <c r="AT72" s="47">
        <f t="shared" si="98"/>
        <v>0</v>
      </c>
      <c r="AU72" s="47">
        <v>0</v>
      </c>
      <c r="AV72" s="47">
        <v>0</v>
      </c>
      <c r="AW72" s="47">
        <v>0</v>
      </c>
      <c r="AX72" s="47">
        <v>0</v>
      </c>
      <c r="AY72" s="47">
        <f t="shared" si="99"/>
        <v>0</v>
      </c>
      <c r="AZ72" s="47"/>
      <c r="BA72" s="47"/>
      <c r="BB72" s="47"/>
      <c r="BC72" s="47"/>
      <c r="BD72" s="50"/>
    </row>
    <row r="73" spans="1:56" ht="112.5" customHeight="1" x14ac:dyDescent="0.25">
      <c r="A73" s="44" t="s">
        <v>131</v>
      </c>
      <c r="B73" s="45" t="s">
        <v>214</v>
      </c>
      <c r="C73" s="46" t="s">
        <v>172</v>
      </c>
      <c r="D73" s="47">
        <v>22.551391323999997</v>
      </c>
      <c r="E73" s="47">
        <f t="shared" si="82"/>
        <v>0.46376023523579013</v>
      </c>
      <c r="F73" s="47">
        <f t="shared" si="83"/>
        <v>0</v>
      </c>
      <c r="G73" s="47">
        <f t="shared" si="84"/>
        <v>0</v>
      </c>
      <c r="H73" s="47">
        <f t="shared" si="85"/>
        <v>0</v>
      </c>
      <c r="I73" s="47">
        <f t="shared" si="86"/>
        <v>0.46376023523579013</v>
      </c>
      <c r="J73" s="47">
        <f t="shared" si="87"/>
        <v>9.3910024387480084E-2</v>
      </c>
      <c r="K73" s="47">
        <v>0</v>
      </c>
      <c r="L73" s="47">
        <v>0</v>
      </c>
      <c r="M73" s="47">
        <v>0</v>
      </c>
      <c r="N73" s="47">
        <v>9.3910024387480084E-2</v>
      </c>
      <c r="O73" s="47">
        <f t="shared" si="88"/>
        <v>0.29859534091493789</v>
      </c>
      <c r="P73" s="47">
        <v>0</v>
      </c>
      <c r="Q73" s="47">
        <v>0</v>
      </c>
      <c r="R73" s="47">
        <v>0</v>
      </c>
      <c r="S73" s="47">
        <v>0.29859534091493789</v>
      </c>
      <c r="T73" s="47">
        <f t="shared" si="89"/>
        <v>7.1254869933372184E-2</v>
      </c>
      <c r="U73" s="47">
        <v>0</v>
      </c>
      <c r="V73" s="47">
        <v>0</v>
      </c>
      <c r="W73" s="47">
        <v>0</v>
      </c>
      <c r="X73" s="47">
        <v>7.1254869933372184E-2</v>
      </c>
      <c r="Y73" s="47">
        <f t="shared" si="90"/>
        <v>0</v>
      </c>
      <c r="Z73" s="47"/>
      <c r="AA73" s="47"/>
      <c r="AB73" s="47"/>
      <c r="AC73" s="47"/>
      <c r="AD73" s="47">
        <v>18.903517769999997</v>
      </c>
      <c r="AE73" s="47">
        <f t="shared" si="91"/>
        <v>0.43129926000000002</v>
      </c>
      <c r="AF73" s="47">
        <f t="shared" si="92"/>
        <v>0</v>
      </c>
      <c r="AG73" s="47">
        <f t="shared" si="93"/>
        <v>0</v>
      </c>
      <c r="AH73" s="47">
        <f t="shared" si="94"/>
        <v>0</v>
      </c>
      <c r="AI73" s="47">
        <f t="shared" si="95"/>
        <v>0.43129926000000002</v>
      </c>
      <c r="AJ73" s="47">
        <f t="shared" si="96"/>
        <v>0.10912086000000001</v>
      </c>
      <c r="AK73" s="47">
        <v>0</v>
      </c>
      <c r="AL73" s="47">
        <v>0</v>
      </c>
      <c r="AM73" s="47">
        <v>0</v>
      </c>
      <c r="AN73" s="47">
        <v>0.10912086000000001</v>
      </c>
      <c r="AO73" s="47">
        <f t="shared" si="97"/>
        <v>0.26331870000000002</v>
      </c>
      <c r="AP73" s="47">
        <v>0</v>
      </c>
      <c r="AQ73" s="47">
        <v>0</v>
      </c>
      <c r="AR73" s="47">
        <v>0</v>
      </c>
      <c r="AS73" s="47">
        <v>0.26331870000000002</v>
      </c>
      <c r="AT73" s="47">
        <f t="shared" si="98"/>
        <v>5.8859699999999994E-2</v>
      </c>
      <c r="AU73" s="47">
        <v>0</v>
      </c>
      <c r="AV73" s="47">
        <v>0</v>
      </c>
      <c r="AW73" s="47">
        <v>0</v>
      </c>
      <c r="AX73" s="47">
        <v>5.8859699999999994E-2</v>
      </c>
      <c r="AY73" s="47">
        <f t="shared" si="99"/>
        <v>0</v>
      </c>
      <c r="AZ73" s="47"/>
      <c r="BA73" s="47"/>
      <c r="BB73" s="47"/>
      <c r="BC73" s="47"/>
      <c r="BD73" s="50"/>
    </row>
    <row r="74" spans="1:56" ht="48" customHeight="1" x14ac:dyDescent="0.25">
      <c r="A74" s="44" t="s">
        <v>131</v>
      </c>
      <c r="B74" s="45" t="s">
        <v>132</v>
      </c>
      <c r="C74" s="46" t="s">
        <v>166</v>
      </c>
      <c r="D74" s="47">
        <v>-6.1324980000000009</v>
      </c>
      <c r="E74" s="47">
        <f t="shared" si="82"/>
        <v>0</v>
      </c>
      <c r="F74" s="47">
        <f t="shared" si="83"/>
        <v>0</v>
      </c>
      <c r="G74" s="47">
        <f t="shared" si="84"/>
        <v>0</v>
      </c>
      <c r="H74" s="47">
        <f t="shared" si="85"/>
        <v>0</v>
      </c>
      <c r="I74" s="47">
        <f t="shared" si="86"/>
        <v>0</v>
      </c>
      <c r="J74" s="47">
        <f t="shared" si="87"/>
        <v>0</v>
      </c>
      <c r="K74" s="47">
        <v>0</v>
      </c>
      <c r="L74" s="47">
        <v>0</v>
      </c>
      <c r="M74" s="47">
        <v>0</v>
      </c>
      <c r="N74" s="47">
        <v>0</v>
      </c>
      <c r="O74" s="47">
        <f t="shared" si="88"/>
        <v>0</v>
      </c>
      <c r="P74" s="47">
        <v>0</v>
      </c>
      <c r="Q74" s="47">
        <v>0</v>
      </c>
      <c r="R74" s="47">
        <v>0</v>
      </c>
      <c r="S74" s="47">
        <v>0</v>
      </c>
      <c r="T74" s="47">
        <f t="shared" si="89"/>
        <v>0</v>
      </c>
      <c r="U74" s="47">
        <v>0</v>
      </c>
      <c r="V74" s="47">
        <v>0</v>
      </c>
      <c r="W74" s="47">
        <v>0</v>
      </c>
      <c r="X74" s="47">
        <v>0</v>
      </c>
      <c r="Y74" s="47">
        <f t="shared" si="90"/>
        <v>0</v>
      </c>
      <c r="Z74" s="47"/>
      <c r="AA74" s="47"/>
      <c r="AB74" s="47"/>
      <c r="AC74" s="47"/>
      <c r="AD74" s="47">
        <v>-5.1104150000000006</v>
      </c>
      <c r="AE74" s="47">
        <f t="shared" si="91"/>
        <v>0</v>
      </c>
      <c r="AF74" s="47">
        <f t="shared" si="92"/>
        <v>0</v>
      </c>
      <c r="AG74" s="47">
        <f t="shared" si="93"/>
        <v>0</v>
      </c>
      <c r="AH74" s="47">
        <f t="shared" si="94"/>
        <v>0</v>
      </c>
      <c r="AI74" s="47">
        <f t="shared" si="95"/>
        <v>0</v>
      </c>
      <c r="AJ74" s="47">
        <f t="shared" si="96"/>
        <v>0</v>
      </c>
      <c r="AK74" s="47">
        <v>0</v>
      </c>
      <c r="AL74" s="47">
        <v>0</v>
      </c>
      <c r="AM74" s="47">
        <v>0</v>
      </c>
      <c r="AN74" s="47">
        <v>0</v>
      </c>
      <c r="AO74" s="47">
        <f t="shared" si="97"/>
        <v>0</v>
      </c>
      <c r="AP74" s="47">
        <v>0</v>
      </c>
      <c r="AQ74" s="47">
        <v>0</v>
      </c>
      <c r="AR74" s="47">
        <v>0</v>
      </c>
      <c r="AS74" s="47">
        <v>0</v>
      </c>
      <c r="AT74" s="47">
        <f t="shared" si="98"/>
        <v>0</v>
      </c>
      <c r="AU74" s="47">
        <v>0</v>
      </c>
      <c r="AV74" s="47">
        <v>0</v>
      </c>
      <c r="AW74" s="47">
        <v>0</v>
      </c>
      <c r="AX74" s="47">
        <v>0</v>
      </c>
      <c r="AY74" s="47">
        <f t="shared" si="99"/>
        <v>0</v>
      </c>
      <c r="AZ74" s="47"/>
      <c r="BA74" s="47"/>
      <c r="BB74" s="47"/>
      <c r="BC74" s="47"/>
      <c r="BD74" s="50"/>
    </row>
    <row r="75" spans="1:56" ht="83.25" customHeight="1" x14ac:dyDescent="0.25">
      <c r="A75" s="44" t="s">
        <v>131</v>
      </c>
      <c r="B75" s="45" t="s">
        <v>167</v>
      </c>
      <c r="C75" s="46" t="s">
        <v>168</v>
      </c>
      <c r="D75" s="47">
        <v>11.802810115036715</v>
      </c>
      <c r="E75" s="47">
        <f t="shared" si="82"/>
        <v>1.4265912387177107</v>
      </c>
      <c r="F75" s="47">
        <f t="shared" si="83"/>
        <v>0</v>
      </c>
      <c r="G75" s="47">
        <f t="shared" si="84"/>
        <v>0</v>
      </c>
      <c r="H75" s="47">
        <f t="shared" si="85"/>
        <v>0</v>
      </c>
      <c r="I75" s="47">
        <f t="shared" si="86"/>
        <v>1.4265912387177107</v>
      </c>
      <c r="J75" s="47">
        <f t="shared" si="87"/>
        <v>0.34478261729253962</v>
      </c>
      <c r="K75" s="47">
        <v>0</v>
      </c>
      <c r="L75" s="47">
        <v>0</v>
      </c>
      <c r="M75" s="47">
        <v>0</v>
      </c>
      <c r="N75" s="47">
        <v>0.34478261729253962</v>
      </c>
      <c r="O75" s="47">
        <f t="shared" si="88"/>
        <v>0.73671119069484825</v>
      </c>
      <c r="P75" s="47">
        <v>0</v>
      </c>
      <c r="Q75" s="47">
        <v>0</v>
      </c>
      <c r="R75" s="47">
        <v>0</v>
      </c>
      <c r="S75" s="47">
        <v>0.73671119069484825</v>
      </c>
      <c r="T75" s="47">
        <f t="shared" si="89"/>
        <v>0.34509743073032262</v>
      </c>
      <c r="U75" s="47">
        <v>0</v>
      </c>
      <c r="V75" s="47">
        <v>0</v>
      </c>
      <c r="W75" s="47">
        <v>0</v>
      </c>
      <c r="X75" s="47">
        <v>0.34509743073032262</v>
      </c>
      <c r="Y75" s="47">
        <f t="shared" si="90"/>
        <v>0</v>
      </c>
      <c r="Z75" s="47"/>
      <c r="AA75" s="47"/>
      <c r="AB75" s="47"/>
      <c r="AC75" s="47"/>
      <c r="AD75" s="47">
        <v>9.9020781791765504</v>
      </c>
      <c r="AE75" s="47">
        <f t="shared" si="91"/>
        <v>1.33711417</v>
      </c>
      <c r="AF75" s="47">
        <f t="shared" si="92"/>
        <v>0</v>
      </c>
      <c r="AG75" s="47">
        <f t="shared" si="93"/>
        <v>0</v>
      </c>
      <c r="AH75" s="47">
        <f t="shared" si="94"/>
        <v>0</v>
      </c>
      <c r="AI75" s="47">
        <f t="shared" si="95"/>
        <v>1.33711417</v>
      </c>
      <c r="AJ75" s="47">
        <f t="shared" si="96"/>
        <v>0.41709121999999998</v>
      </c>
      <c r="AK75" s="47">
        <v>0</v>
      </c>
      <c r="AL75" s="47">
        <v>0</v>
      </c>
      <c r="AM75" s="47">
        <v>0</v>
      </c>
      <c r="AN75" s="47">
        <v>0.41709121999999998</v>
      </c>
      <c r="AO75" s="47">
        <f t="shared" si="97"/>
        <v>0.63291231000000003</v>
      </c>
      <c r="AP75" s="47">
        <v>0</v>
      </c>
      <c r="AQ75" s="47">
        <v>0</v>
      </c>
      <c r="AR75" s="47">
        <v>0</v>
      </c>
      <c r="AS75" s="47">
        <v>0.63291231000000003</v>
      </c>
      <c r="AT75" s="47">
        <f t="shared" si="98"/>
        <v>0.28711063999999997</v>
      </c>
      <c r="AU75" s="47">
        <v>0</v>
      </c>
      <c r="AV75" s="47">
        <v>0</v>
      </c>
      <c r="AW75" s="47">
        <v>0</v>
      </c>
      <c r="AX75" s="47">
        <v>0.28711063999999997</v>
      </c>
      <c r="AY75" s="47">
        <f t="shared" si="99"/>
        <v>0</v>
      </c>
      <c r="AZ75" s="47"/>
      <c r="BA75" s="47"/>
      <c r="BB75" s="47"/>
      <c r="BC75" s="47"/>
      <c r="BD75" s="50"/>
    </row>
    <row r="76" spans="1:56" ht="69.75" customHeight="1" x14ac:dyDescent="0.25">
      <c r="A76" s="44" t="s">
        <v>131</v>
      </c>
      <c r="B76" s="45" t="s">
        <v>233</v>
      </c>
      <c r="C76" s="46" t="s">
        <v>169</v>
      </c>
      <c r="D76" s="47">
        <v>8.9388094699999971</v>
      </c>
      <c r="E76" s="47">
        <f t="shared" si="82"/>
        <v>8.9388094700000007</v>
      </c>
      <c r="F76" s="47">
        <f t="shared" si="83"/>
        <v>0</v>
      </c>
      <c r="G76" s="47">
        <f t="shared" si="84"/>
        <v>8.9388094700000007</v>
      </c>
      <c r="H76" s="47">
        <f t="shared" si="85"/>
        <v>0</v>
      </c>
      <c r="I76" s="47">
        <f t="shared" si="86"/>
        <v>0</v>
      </c>
      <c r="J76" s="47">
        <f t="shared" si="87"/>
        <v>8.9388094700000007</v>
      </c>
      <c r="K76" s="47">
        <v>0</v>
      </c>
      <c r="L76" s="47">
        <v>8.9388094700000007</v>
      </c>
      <c r="M76" s="47">
        <v>0</v>
      </c>
      <c r="N76" s="47">
        <v>0</v>
      </c>
      <c r="O76" s="47">
        <f t="shared" si="88"/>
        <v>0</v>
      </c>
      <c r="P76" s="47">
        <v>0</v>
      </c>
      <c r="Q76" s="47">
        <v>0</v>
      </c>
      <c r="R76" s="47">
        <v>0</v>
      </c>
      <c r="S76" s="47">
        <v>0</v>
      </c>
      <c r="T76" s="47">
        <f t="shared" si="89"/>
        <v>0</v>
      </c>
      <c r="U76" s="47">
        <v>0</v>
      </c>
      <c r="V76" s="47">
        <v>0</v>
      </c>
      <c r="W76" s="47">
        <v>0</v>
      </c>
      <c r="X76" s="47">
        <v>0</v>
      </c>
      <c r="Y76" s="47">
        <f t="shared" si="90"/>
        <v>0</v>
      </c>
      <c r="Z76" s="47"/>
      <c r="AA76" s="47"/>
      <c r="AB76" s="47"/>
      <c r="AC76" s="47"/>
      <c r="AD76" s="47">
        <v>0</v>
      </c>
      <c r="AE76" s="47">
        <f t="shared" si="91"/>
        <v>0</v>
      </c>
      <c r="AF76" s="47">
        <f t="shared" si="92"/>
        <v>0</v>
      </c>
      <c r="AG76" s="47">
        <f t="shared" si="93"/>
        <v>0</v>
      </c>
      <c r="AH76" s="47">
        <f t="shared" si="94"/>
        <v>0</v>
      </c>
      <c r="AI76" s="47">
        <f t="shared" si="95"/>
        <v>0</v>
      </c>
      <c r="AJ76" s="47">
        <f t="shared" si="96"/>
        <v>0</v>
      </c>
      <c r="AK76" s="47">
        <v>0</v>
      </c>
      <c r="AL76" s="47">
        <v>0</v>
      </c>
      <c r="AM76" s="47">
        <v>0</v>
      </c>
      <c r="AN76" s="47">
        <v>0</v>
      </c>
      <c r="AO76" s="47">
        <f t="shared" si="97"/>
        <v>0</v>
      </c>
      <c r="AP76" s="47">
        <v>0</v>
      </c>
      <c r="AQ76" s="47">
        <v>0</v>
      </c>
      <c r="AR76" s="47">
        <v>0</v>
      </c>
      <c r="AS76" s="47">
        <v>0</v>
      </c>
      <c r="AT76" s="47">
        <f t="shared" si="98"/>
        <v>0</v>
      </c>
      <c r="AU76" s="47">
        <v>0</v>
      </c>
      <c r="AV76" s="47">
        <v>0</v>
      </c>
      <c r="AW76" s="47">
        <v>0</v>
      </c>
      <c r="AX76" s="47">
        <v>0</v>
      </c>
      <c r="AY76" s="47">
        <f t="shared" si="99"/>
        <v>0</v>
      </c>
      <c r="AZ76" s="47"/>
      <c r="BA76" s="47"/>
      <c r="BB76" s="47"/>
      <c r="BC76" s="47"/>
      <c r="BD76" s="50"/>
    </row>
    <row r="77" spans="1:56" ht="62.25" customHeight="1" x14ac:dyDescent="0.25">
      <c r="A77" s="44" t="s">
        <v>131</v>
      </c>
      <c r="B77" s="45" t="s">
        <v>215</v>
      </c>
      <c r="C77" s="46" t="s">
        <v>179</v>
      </c>
      <c r="D77" s="47">
        <v>0.54243080399999999</v>
      </c>
      <c r="E77" s="47">
        <f t="shared" si="82"/>
        <v>0</v>
      </c>
      <c r="F77" s="47">
        <f t="shared" si="83"/>
        <v>0</v>
      </c>
      <c r="G77" s="47">
        <f t="shared" si="84"/>
        <v>0</v>
      </c>
      <c r="H77" s="47">
        <f t="shared" si="85"/>
        <v>0</v>
      </c>
      <c r="I77" s="47">
        <f t="shared" si="86"/>
        <v>0</v>
      </c>
      <c r="J77" s="47">
        <f t="shared" si="87"/>
        <v>0</v>
      </c>
      <c r="K77" s="47">
        <v>0</v>
      </c>
      <c r="L77" s="47">
        <v>0</v>
      </c>
      <c r="M77" s="47">
        <v>0</v>
      </c>
      <c r="N77" s="47">
        <v>0</v>
      </c>
      <c r="O77" s="47">
        <f t="shared" si="88"/>
        <v>0</v>
      </c>
      <c r="P77" s="47">
        <v>0</v>
      </c>
      <c r="Q77" s="47">
        <v>0</v>
      </c>
      <c r="R77" s="47">
        <v>0</v>
      </c>
      <c r="S77" s="47">
        <v>0</v>
      </c>
      <c r="T77" s="47">
        <f t="shared" si="89"/>
        <v>0</v>
      </c>
      <c r="U77" s="47">
        <v>0</v>
      </c>
      <c r="V77" s="47">
        <v>0</v>
      </c>
      <c r="W77" s="47">
        <v>0</v>
      </c>
      <c r="X77" s="47">
        <v>0</v>
      </c>
      <c r="Y77" s="47">
        <f t="shared" si="90"/>
        <v>0</v>
      </c>
      <c r="Z77" s="47"/>
      <c r="AA77" s="47"/>
      <c r="AB77" s="47"/>
      <c r="AC77" s="47"/>
      <c r="AD77" s="47">
        <v>0</v>
      </c>
      <c r="AE77" s="47">
        <f t="shared" si="91"/>
        <v>0</v>
      </c>
      <c r="AF77" s="47">
        <f t="shared" si="92"/>
        <v>0</v>
      </c>
      <c r="AG77" s="47">
        <f t="shared" si="93"/>
        <v>0</v>
      </c>
      <c r="AH77" s="47">
        <f t="shared" si="94"/>
        <v>0</v>
      </c>
      <c r="AI77" s="47">
        <f t="shared" si="95"/>
        <v>0</v>
      </c>
      <c r="AJ77" s="47">
        <f t="shared" si="96"/>
        <v>0</v>
      </c>
      <c r="AK77" s="47">
        <v>0</v>
      </c>
      <c r="AL77" s="47">
        <v>0</v>
      </c>
      <c r="AM77" s="47">
        <v>0</v>
      </c>
      <c r="AN77" s="47">
        <v>0</v>
      </c>
      <c r="AO77" s="47">
        <f t="shared" si="97"/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f t="shared" si="98"/>
        <v>0</v>
      </c>
      <c r="AU77" s="47">
        <v>0</v>
      </c>
      <c r="AV77" s="47">
        <v>0</v>
      </c>
      <c r="AW77" s="47">
        <v>0</v>
      </c>
      <c r="AX77" s="47">
        <v>0</v>
      </c>
      <c r="AY77" s="47">
        <f t="shared" si="99"/>
        <v>0</v>
      </c>
      <c r="AZ77" s="47"/>
      <c r="BA77" s="47"/>
      <c r="BB77" s="47"/>
      <c r="BC77" s="47"/>
      <c r="BD77" s="50"/>
    </row>
    <row r="78" spans="1:56" ht="86.25" customHeight="1" x14ac:dyDescent="0.25">
      <c r="A78" s="44" t="s">
        <v>131</v>
      </c>
      <c r="B78" s="45" t="s">
        <v>234</v>
      </c>
      <c r="C78" s="46" t="s">
        <v>235</v>
      </c>
      <c r="D78" s="47">
        <v>0</v>
      </c>
      <c r="E78" s="47">
        <f t="shared" si="82"/>
        <v>0</v>
      </c>
      <c r="F78" s="47">
        <f t="shared" si="83"/>
        <v>0</v>
      </c>
      <c r="G78" s="47">
        <f t="shared" si="84"/>
        <v>0</v>
      </c>
      <c r="H78" s="47">
        <f t="shared" si="85"/>
        <v>0</v>
      </c>
      <c r="I78" s="47">
        <f t="shared" si="86"/>
        <v>0</v>
      </c>
      <c r="J78" s="47">
        <f t="shared" si="87"/>
        <v>0</v>
      </c>
      <c r="K78" s="47">
        <v>0</v>
      </c>
      <c r="L78" s="47">
        <v>0</v>
      </c>
      <c r="M78" s="47">
        <v>0</v>
      </c>
      <c r="N78" s="47">
        <v>0</v>
      </c>
      <c r="O78" s="47">
        <f t="shared" si="88"/>
        <v>0</v>
      </c>
      <c r="P78" s="47">
        <v>0</v>
      </c>
      <c r="Q78" s="47">
        <v>0</v>
      </c>
      <c r="R78" s="47">
        <v>0</v>
      </c>
      <c r="S78" s="47">
        <v>0</v>
      </c>
      <c r="T78" s="47">
        <f t="shared" si="89"/>
        <v>0</v>
      </c>
      <c r="U78" s="47">
        <v>0</v>
      </c>
      <c r="V78" s="47">
        <v>0</v>
      </c>
      <c r="W78" s="47">
        <v>0</v>
      </c>
      <c r="X78" s="47">
        <v>0</v>
      </c>
      <c r="Y78" s="47">
        <f t="shared" si="90"/>
        <v>0</v>
      </c>
      <c r="Z78" s="47"/>
      <c r="AA78" s="47"/>
      <c r="AB78" s="47"/>
      <c r="AC78" s="47"/>
      <c r="AD78" s="47">
        <v>0</v>
      </c>
      <c r="AE78" s="47">
        <f t="shared" si="91"/>
        <v>0</v>
      </c>
      <c r="AF78" s="47">
        <f t="shared" si="92"/>
        <v>0</v>
      </c>
      <c r="AG78" s="47">
        <f t="shared" si="93"/>
        <v>0</v>
      </c>
      <c r="AH78" s="47">
        <f t="shared" si="94"/>
        <v>0</v>
      </c>
      <c r="AI78" s="47">
        <f t="shared" si="95"/>
        <v>0</v>
      </c>
      <c r="AJ78" s="47">
        <f t="shared" si="96"/>
        <v>0</v>
      </c>
      <c r="AK78" s="47">
        <v>0</v>
      </c>
      <c r="AL78" s="47">
        <v>0</v>
      </c>
      <c r="AM78" s="47">
        <v>0</v>
      </c>
      <c r="AN78" s="47">
        <v>0</v>
      </c>
      <c r="AO78" s="47">
        <f t="shared" si="97"/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f t="shared" si="98"/>
        <v>0</v>
      </c>
      <c r="AU78" s="47">
        <v>0</v>
      </c>
      <c r="AV78" s="47">
        <v>0</v>
      </c>
      <c r="AW78" s="47">
        <v>0</v>
      </c>
      <c r="AX78" s="47">
        <v>0</v>
      </c>
      <c r="AY78" s="47">
        <f t="shared" si="99"/>
        <v>0</v>
      </c>
      <c r="AZ78" s="47"/>
      <c r="BA78" s="47"/>
      <c r="BB78" s="47"/>
      <c r="BC78" s="47"/>
      <c r="BD78" s="50"/>
    </row>
    <row r="79" spans="1:56" ht="78" customHeight="1" x14ac:dyDescent="0.25">
      <c r="A79" s="44" t="s">
        <v>131</v>
      </c>
      <c r="B79" s="45" t="s">
        <v>236</v>
      </c>
      <c r="C79" s="46" t="s">
        <v>237</v>
      </c>
      <c r="D79" s="47">
        <v>0</v>
      </c>
      <c r="E79" s="47">
        <f t="shared" si="82"/>
        <v>0</v>
      </c>
      <c r="F79" s="47">
        <f t="shared" si="83"/>
        <v>0</v>
      </c>
      <c r="G79" s="47">
        <f t="shared" si="84"/>
        <v>0</v>
      </c>
      <c r="H79" s="47">
        <f t="shared" si="85"/>
        <v>0</v>
      </c>
      <c r="I79" s="47">
        <f t="shared" si="86"/>
        <v>0</v>
      </c>
      <c r="J79" s="47">
        <f t="shared" si="87"/>
        <v>0</v>
      </c>
      <c r="K79" s="47">
        <v>0</v>
      </c>
      <c r="L79" s="47">
        <v>0</v>
      </c>
      <c r="M79" s="47">
        <v>0</v>
      </c>
      <c r="N79" s="47">
        <v>0</v>
      </c>
      <c r="O79" s="47">
        <f t="shared" si="88"/>
        <v>0</v>
      </c>
      <c r="P79" s="47">
        <v>0</v>
      </c>
      <c r="Q79" s="47">
        <v>0</v>
      </c>
      <c r="R79" s="47">
        <v>0</v>
      </c>
      <c r="S79" s="47">
        <v>0</v>
      </c>
      <c r="T79" s="47">
        <f t="shared" si="89"/>
        <v>0</v>
      </c>
      <c r="U79" s="47">
        <v>0</v>
      </c>
      <c r="V79" s="47">
        <v>0</v>
      </c>
      <c r="W79" s="47">
        <v>0</v>
      </c>
      <c r="X79" s="47">
        <v>0</v>
      </c>
      <c r="Y79" s="47">
        <f t="shared" si="90"/>
        <v>0</v>
      </c>
      <c r="Z79" s="47"/>
      <c r="AA79" s="47"/>
      <c r="AB79" s="47"/>
      <c r="AC79" s="47"/>
      <c r="AD79" s="47">
        <v>0</v>
      </c>
      <c r="AE79" s="47">
        <f t="shared" si="91"/>
        <v>0</v>
      </c>
      <c r="AF79" s="47">
        <f t="shared" si="92"/>
        <v>0</v>
      </c>
      <c r="AG79" s="47">
        <f t="shared" si="93"/>
        <v>0</v>
      </c>
      <c r="AH79" s="47">
        <f t="shared" si="94"/>
        <v>0</v>
      </c>
      <c r="AI79" s="47">
        <f t="shared" si="95"/>
        <v>0</v>
      </c>
      <c r="AJ79" s="47">
        <f t="shared" si="96"/>
        <v>0</v>
      </c>
      <c r="AK79" s="47">
        <v>0</v>
      </c>
      <c r="AL79" s="47">
        <v>0</v>
      </c>
      <c r="AM79" s="47">
        <v>0</v>
      </c>
      <c r="AN79" s="47">
        <v>0</v>
      </c>
      <c r="AO79" s="47">
        <f t="shared" si="97"/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f t="shared" si="98"/>
        <v>0</v>
      </c>
      <c r="AU79" s="47">
        <v>0</v>
      </c>
      <c r="AV79" s="47">
        <v>0</v>
      </c>
      <c r="AW79" s="47">
        <v>0</v>
      </c>
      <c r="AX79" s="47">
        <v>0</v>
      </c>
      <c r="AY79" s="47">
        <f t="shared" si="99"/>
        <v>0</v>
      </c>
      <c r="AZ79" s="47"/>
      <c r="BA79" s="47"/>
      <c r="BB79" s="47"/>
      <c r="BC79" s="47"/>
      <c r="BD79" s="50"/>
    </row>
    <row r="80" spans="1:56" ht="89.25" customHeight="1" x14ac:dyDescent="0.25">
      <c r="A80" s="44" t="s">
        <v>131</v>
      </c>
      <c r="B80" s="45" t="s">
        <v>238</v>
      </c>
      <c r="C80" s="46" t="s">
        <v>239</v>
      </c>
      <c r="D80" s="47">
        <v>8.7674163381230787</v>
      </c>
      <c r="E80" s="47">
        <f t="shared" si="82"/>
        <v>1.3622519425543747</v>
      </c>
      <c r="F80" s="47">
        <f t="shared" si="83"/>
        <v>0</v>
      </c>
      <c r="G80" s="47">
        <f t="shared" si="84"/>
        <v>0</v>
      </c>
      <c r="H80" s="47">
        <f t="shared" si="85"/>
        <v>0</v>
      </c>
      <c r="I80" s="47">
        <f t="shared" si="86"/>
        <v>1.3622519425543747</v>
      </c>
      <c r="J80" s="47">
        <f t="shared" si="87"/>
        <v>0.82467059242842644</v>
      </c>
      <c r="K80" s="47">
        <v>0</v>
      </c>
      <c r="L80" s="47">
        <v>0</v>
      </c>
      <c r="M80" s="47">
        <v>0</v>
      </c>
      <c r="N80" s="47">
        <v>0.82467059242842644</v>
      </c>
      <c r="O80" s="47">
        <f t="shared" si="88"/>
        <v>0.16606607406556054</v>
      </c>
      <c r="P80" s="47">
        <v>0</v>
      </c>
      <c r="Q80" s="47">
        <v>0</v>
      </c>
      <c r="R80" s="47">
        <v>0</v>
      </c>
      <c r="S80" s="47">
        <v>0.16606607406556054</v>
      </c>
      <c r="T80" s="47">
        <f t="shared" si="89"/>
        <v>0.3715152760603877</v>
      </c>
      <c r="U80" s="47">
        <v>0</v>
      </c>
      <c r="V80" s="47">
        <v>0</v>
      </c>
      <c r="W80" s="47">
        <v>0</v>
      </c>
      <c r="X80" s="47">
        <v>0.3715152760603877</v>
      </c>
      <c r="Y80" s="47">
        <f t="shared" si="90"/>
        <v>0</v>
      </c>
      <c r="Z80" s="47"/>
      <c r="AA80" s="47"/>
      <c r="AB80" s="47"/>
      <c r="AC80" s="47"/>
      <c r="AD80" s="47">
        <v>7.4776943541230798</v>
      </c>
      <c r="AE80" s="47">
        <f t="shared" si="91"/>
        <v>1.09290683</v>
      </c>
      <c r="AF80" s="47">
        <f t="shared" si="92"/>
        <v>0</v>
      </c>
      <c r="AG80" s="47">
        <f t="shared" si="93"/>
        <v>0</v>
      </c>
      <c r="AH80" s="47">
        <f t="shared" si="94"/>
        <v>0</v>
      </c>
      <c r="AI80" s="47">
        <f t="shared" si="95"/>
        <v>1.09290683</v>
      </c>
      <c r="AJ80" s="47">
        <f t="shared" si="96"/>
        <v>0.58707114000000005</v>
      </c>
      <c r="AK80" s="47">
        <v>0</v>
      </c>
      <c r="AL80" s="47">
        <v>0</v>
      </c>
      <c r="AM80" s="47">
        <v>0</v>
      </c>
      <c r="AN80" s="47">
        <v>0.58707114000000005</v>
      </c>
      <c r="AO80" s="47">
        <f t="shared" si="97"/>
        <v>0.14834426000000001</v>
      </c>
      <c r="AP80" s="47">
        <v>0</v>
      </c>
      <c r="AQ80" s="47">
        <v>0</v>
      </c>
      <c r="AR80" s="47">
        <v>0</v>
      </c>
      <c r="AS80" s="47">
        <v>0.14834426000000001</v>
      </c>
      <c r="AT80" s="47">
        <f t="shared" si="98"/>
        <v>0.35749142999999994</v>
      </c>
      <c r="AU80" s="47">
        <v>0</v>
      </c>
      <c r="AV80" s="47">
        <v>0</v>
      </c>
      <c r="AW80" s="47">
        <v>0</v>
      </c>
      <c r="AX80" s="47">
        <v>0.35749142999999994</v>
      </c>
      <c r="AY80" s="47">
        <f t="shared" si="99"/>
        <v>0</v>
      </c>
      <c r="AZ80" s="47"/>
      <c r="BA80" s="47"/>
      <c r="BB80" s="47"/>
      <c r="BC80" s="47"/>
      <c r="BD80" s="50"/>
    </row>
    <row r="81" spans="1:56" ht="78" customHeight="1" x14ac:dyDescent="0.25">
      <c r="A81" s="44" t="s">
        <v>131</v>
      </c>
      <c r="B81" s="45" t="s">
        <v>240</v>
      </c>
      <c r="C81" s="46" t="s">
        <v>241</v>
      </c>
      <c r="D81" s="47">
        <v>0</v>
      </c>
      <c r="E81" s="47">
        <f t="shared" si="82"/>
        <v>0</v>
      </c>
      <c r="F81" s="47">
        <f t="shared" si="83"/>
        <v>0</v>
      </c>
      <c r="G81" s="47">
        <f t="shared" si="84"/>
        <v>0</v>
      </c>
      <c r="H81" s="47">
        <f t="shared" si="85"/>
        <v>0</v>
      </c>
      <c r="I81" s="47">
        <f t="shared" si="86"/>
        <v>0</v>
      </c>
      <c r="J81" s="47">
        <f t="shared" si="87"/>
        <v>0</v>
      </c>
      <c r="K81" s="47">
        <v>0</v>
      </c>
      <c r="L81" s="47">
        <v>0</v>
      </c>
      <c r="M81" s="47">
        <v>0</v>
      </c>
      <c r="N81" s="47">
        <v>0</v>
      </c>
      <c r="O81" s="47">
        <f t="shared" si="88"/>
        <v>0</v>
      </c>
      <c r="P81" s="47">
        <v>0</v>
      </c>
      <c r="Q81" s="47">
        <v>0</v>
      </c>
      <c r="R81" s="47">
        <v>0</v>
      </c>
      <c r="S81" s="47">
        <v>0</v>
      </c>
      <c r="T81" s="47">
        <f t="shared" si="89"/>
        <v>0</v>
      </c>
      <c r="U81" s="47">
        <v>0</v>
      </c>
      <c r="V81" s="47">
        <v>0</v>
      </c>
      <c r="W81" s="47">
        <v>0</v>
      </c>
      <c r="X81" s="47">
        <v>0</v>
      </c>
      <c r="Y81" s="47">
        <f t="shared" si="90"/>
        <v>0</v>
      </c>
      <c r="Z81" s="47"/>
      <c r="AA81" s="47"/>
      <c r="AB81" s="47"/>
      <c r="AC81" s="47"/>
      <c r="AD81" s="47">
        <v>0</v>
      </c>
      <c r="AE81" s="47">
        <f t="shared" si="91"/>
        <v>0</v>
      </c>
      <c r="AF81" s="47">
        <f t="shared" si="92"/>
        <v>0</v>
      </c>
      <c r="AG81" s="47">
        <f t="shared" si="93"/>
        <v>0</v>
      </c>
      <c r="AH81" s="47">
        <f t="shared" si="94"/>
        <v>0</v>
      </c>
      <c r="AI81" s="47">
        <f t="shared" si="95"/>
        <v>0</v>
      </c>
      <c r="AJ81" s="47">
        <f t="shared" si="96"/>
        <v>0</v>
      </c>
      <c r="AK81" s="47">
        <v>0</v>
      </c>
      <c r="AL81" s="47">
        <v>0</v>
      </c>
      <c r="AM81" s="47">
        <v>0</v>
      </c>
      <c r="AN81" s="47">
        <v>0</v>
      </c>
      <c r="AO81" s="47">
        <f t="shared" si="97"/>
        <v>0</v>
      </c>
      <c r="AP81" s="47">
        <v>0</v>
      </c>
      <c r="AQ81" s="47">
        <v>0</v>
      </c>
      <c r="AR81" s="47">
        <v>0</v>
      </c>
      <c r="AS81" s="47">
        <v>0</v>
      </c>
      <c r="AT81" s="47">
        <f t="shared" si="98"/>
        <v>0</v>
      </c>
      <c r="AU81" s="47">
        <v>0</v>
      </c>
      <c r="AV81" s="47">
        <v>0</v>
      </c>
      <c r="AW81" s="47">
        <v>0</v>
      </c>
      <c r="AX81" s="47">
        <v>0</v>
      </c>
      <c r="AY81" s="47">
        <f t="shared" si="99"/>
        <v>0</v>
      </c>
      <c r="AZ81" s="47"/>
      <c r="BA81" s="47"/>
      <c r="BB81" s="47"/>
      <c r="BC81" s="47"/>
      <c r="BD81" s="50"/>
    </row>
    <row r="82" spans="1:56" ht="81" customHeight="1" x14ac:dyDescent="0.25">
      <c r="A82" s="44" t="s">
        <v>131</v>
      </c>
      <c r="B82" s="45" t="s">
        <v>242</v>
      </c>
      <c r="C82" s="46" t="s">
        <v>243</v>
      </c>
      <c r="D82" s="47">
        <v>0</v>
      </c>
      <c r="E82" s="47">
        <f t="shared" si="82"/>
        <v>0</v>
      </c>
      <c r="F82" s="47">
        <f t="shared" si="83"/>
        <v>0</v>
      </c>
      <c r="G82" s="47">
        <f t="shared" si="84"/>
        <v>0</v>
      </c>
      <c r="H82" s="47">
        <f t="shared" si="85"/>
        <v>0</v>
      </c>
      <c r="I82" s="47">
        <f t="shared" si="86"/>
        <v>0</v>
      </c>
      <c r="J82" s="47">
        <f t="shared" si="87"/>
        <v>0</v>
      </c>
      <c r="K82" s="47">
        <v>0</v>
      </c>
      <c r="L82" s="47">
        <v>0</v>
      </c>
      <c r="M82" s="47">
        <v>0</v>
      </c>
      <c r="N82" s="47">
        <v>0</v>
      </c>
      <c r="O82" s="47">
        <f t="shared" si="88"/>
        <v>0</v>
      </c>
      <c r="P82" s="47">
        <v>0</v>
      </c>
      <c r="Q82" s="47">
        <v>0</v>
      </c>
      <c r="R82" s="47">
        <v>0</v>
      </c>
      <c r="S82" s="47">
        <v>0</v>
      </c>
      <c r="T82" s="47">
        <f t="shared" si="89"/>
        <v>0</v>
      </c>
      <c r="U82" s="47">
        <v>0</v>
      </c>
      <c r="V82" s="47">
        <v>0</v>
      </c>
      <c r="W82" s="47">
        <v>0</v>
      </c>
      <c r="X82" s="47">
        <v>0</v>
      </c>
      <c r="Y82" s="47">
        <f t="shared" si="90"/>
        <v>0</v>
      </c>
      <c r="Z82" s="47"/>
      <c r="AA82" s="47"/>
      <c r="AB82" s="47"/>
      <c r="AC82" s="47"/>
      <c r="AD82" s="47">
        <v>0</v>
      </c>
      <c r="AE82" s="47">
        <f t="shared" si="91"/>
        <v>0</v>
      </c>
      <c r="AF82" s="47">
        <f t="shared" si="92"/>
        <v>0</v>
      </c>
      <c r="AG82" s="47">
        <f t="shared" si="93"/>
        <v>0</v>
      </c>
      <c r="AH82" s="47">
        <f t="shared" si="94"/>
        <v>0</v>
      </c>
      <c r="AI82" s="47">
        <f t="shared" si="95"/>
        <v>0</v>
      </c>
      <c r="AJ82" s="47">
        <f t="shared" si="96"/>
        <v>0</v>
      </c>
      <c r="AK82" s="47">
        <v>0</v>
      </c>
      <c r="AL82" s="47">
        <v>0</v>
      </c>
      <c r="AM82" s="47">
        <v>0</v>
      </c>
      <c r="AN82" s="47">
        <v>0</v>
      </c>
      <c r="AO82" s="47">
        <f t="shared" si="97"/>
        <v>0</v>
      </c>
      <c r="AP82" s="47">
        <v>0</v>
      </c>
      <c r="AQ82" s="47">
        <v>0</v>
      </c>
      <c r="AR82" s="47">
        <v>0</v>
      </c>
      <c r="AS82" s="47">
        <v>0</v>
      </c>
      <c r="AT82" s="47">
        <f t="shared" si="98"/>
        <v>0</v>
      </c>
      <c r="AU82" s="47">
        <v>0</v>
      </c>
      <c r="AV82" s="47">
        <v>0</v>
      </c>
      <c r="AW82" s="47">
        <v>0</v>
      </c>
      <c r="AX82" s="47">
        <v>0</v>
      </c>
      <c r="AY82" s="47">
        <f t="shared" si="99"/>
        <v>0</v>
      </c>
      <c r="AZ82" s="47"/>
      <c r="BA82" s="47"/>
      <c r="BB82" s="47"/>
      <c r="BC82" s="47"/>
      <c r="BD82" s="50"/>
    </row>
    <row r="83" spans="1:56" ht="79.5" customHeight="1" x14ac:dyDescent="0.25">
      <c r="A83" s="44" t="s">
        <v>131</v>
      </c>
      <c r="B83" s="45" t="s">
        <v>244</v>
      </c>
      <c r="C83" s="46" t="s">
        <v>245</v>
      </c>
      <c r="D83" s="47">
        <v>0</v>
      </c>
      <c r="E83" s="47">
        <f t="shared" si="82"/>
        <v>0</v>
      </c>
      <c r="F83" s="47">
        <f t="shared" si="83"/>
        <v>0</v>
      </c>
      <c r="G83" s="47">
        <f t="shared" si="84"/>
        <v>0</v>
      </c>
      <c r="H83" s="47">
        <f t="shared" si="85"/>
        <v>0</v>
      </c>
      <c r="I83" s="47">
        <f t="shared" si="86"/>
        <v>0</v>
      </c>
      <c r="J83" s="47">
        <f t="shared" si="87"/>
        <v>0</v>
      </c>
      <c r="K83" s="47">
        <v>0</v>
      </c>
      <c r="L83" s="47">
        <v>0</v>
      </c>
      <c r="M83" s="47">
        <v>0</v>
      </c>
      <c r="N83" s="47">
        <v>0</v>
      </c>
      <c r="O83" s="47">
        <f t="shared" si="88"/>
        <v>0</v>
      </c>
      <c r="P83" s="47">
        <v>0</v>
      </c>
      <c r="Q83" s="47">
        <v>0</v>
      </c>
      <c r="R83" s="47">
        <v>0</v>
      </c>
      <c r="S83" s="47">
        <v>0</v>
      </c>
      <c r="T83" s="47">
        <f t="shared" si="89"/>
        <v>0</v>
      </c>
      <c r="U83" s="47">
        <v>0</v>
      </c>
      <c r="V83" s="47">
        <v>0</v>
      </c>
      <c r="W83" s="47">
        <v>0</v>
      </c>
      <c r="X83" s="47">
        <v>0</v>
      </c>
      <c r="Y83" s="47">
        <f t="shared" si="90"/>
        <v>0</v>
      </c>
      <c r="Z83" s="47"/>
      <c r="AA83" s="47"/>
      <c r="AB83" s="47"/>
      <c r="AC83" s="47"/>
      <c r="AD83" s="47">
        <v>0</v>
      </c>
      <c r="AE83" s="47">
        <f t="shared" si="91"/>
        <v>0</v>
      </c>
      <c r="AF83" s="47">
        <f t="shared" si="92"/>
        <v>0</v>
      </c>
      <c r="AG83" s="47">
        <f t="shared" si="93"/>
        <v>0</v>
      </c>
      <c r="AH83" s="47">
        <f t="shared" si="94"/>
        <v>0</v>
      </c>
      <c r="AI83" s="47">
        <f t="shared" si="95"/>
        <v>0</v>
      </c>
      <c r="AJ83" s="47">
        <f t="shared" si="96"/>
        <v>0</v>
      </c>
      <c r="AK83" s="47">
        <v>0</v>
      </c>
      <c r="AL83" s="47">
        <v>0</v>
      </c>
      <c r="AM83" s="47">
        <v>0</v>
      </c>
      <c r="AN83" s="47">
        <v>0</v>
      </c>
      <c r="AO83" s="47">
        <f t="shared" si="97"/>
        <v>0</v>
      </c>
      <c r="AP83" s="47">
        <v>0</v>
      </c>
      <c r="AQ83" s="47">
        <v>0</v>
      </c>
      <c r="AR83" s="47">
        <v>0</v>
      </c>
      <c r="AS83" s="47">
        <v>0</v>
      </c>
      <c r="AT83" s="47">
        <f t="shared" si="98"/>
        <v>0</v>
      </c>
      <c r="AU83" s="47">
        <v>0</v>
      </c>
      <c r="AV83" s="47">
        <v>0</v>
      </c>
      <c r="AW83" s="47">
        <v>0</v>
      </c>
      <c r="AX83" s="47">
        <v>0</v>
      </c>
      <c r="AY83" s="47">
        <f t="shared" si="99"/>
        <v>0</v>
      </c>
      <c r="AZ83" s="47"/>
      <c r="BA83" s="47"/>
      <c r="BB83" s="47"/>
      <c r="BC83" s="47"/>
      <c r="BD83" s="50"/>
    </row>
    <row r="84" spans="1:56" ht="87.75" customHeight="1" x14ac:dyDescent="0.25">
      <c r="A84" s="44" t="s">
        <v>131</v>
      </c>
      <c r="B84" s="45" t="s">
        <v>246</v>
      </c>
      <c r="C84" s="46" t="s">
        <v>247</v>
      </c>
      <c r="D84" s="47">
        <v>0</v>
      </c>
      <c r="E84" s="47">
        <f t="shared" si="82"/>
        <v>0</v>
      </c>
      <c r="F84" s="47">
        <f t="shared" si="83"/>
        <v>0</v>
      </c>
      <c r="G84" s="47">
        <f t="shared" si="84"/>
        <v>0</v>
      </c>
      <c r="H84" s="47">
        <f t="shared" si="85"/>
        <v>0</v>
      </c>
      <c r="I84" s="47">
        <f t="shared" si="86"/>
        <v>0</v>
      </c>
      <c r="J84" s="47">
        <f t="shared" si="87"/>
        <v>0</v>
      </c>
      <c r="K84" s="47">
        <v>0</v>
      </c>
      <c r="L84" s="47">
        <v>0</v>
      </c>
      <c r="M84" s="47">
        <v>0</v>
      </c>
      <c r="N84" s="47">
        <v>0</v>
      </c>
      <c r="O84" s="47">
        <f t="shared" si="88"/>
        <v>0</v>
      </c>
      <c r="P84" s="47">
        <v>0</v>
      </c>
      <c r="Q84" s="47">
        <v>0</v>
      </c>
      <c r="R84" s="47">
        <v>0</v>
      </c>
      <c r="S84" s="47">
        <v>0</v>
      </c>
      <c r="T84" s="47">
        <f t="shared" si="89"/>
        <v>0</v>
      </c>
      <c r="U84" s="47">
        <v>0</v>
      </c>
      <c r="V84" s="47">
        <v>0</v>
      </c>
      <c r="W84" s="47">
        <v>0</v>
      </c>
      <c r="X84" s="47">
        <v>0</v>
      </c>
      <c r="Y84" s="47">
        <f t="shared" si="90"/>
        <v>0</v>
      </c>
      <c r="Z84" s="47"/>
      <c r="AA84" s="47"/>
      <c r="AB84" s="47"/>
      <c r="AC84" s="47"/>
      <c r="AD84" s="47">
        <v>0</v>
      </c>
      <c r="AE84" s="47">
        <f t="shared" si="91"/>
        <v>0</v>
      </c>
      <c r="AF84" s="47">
        <f t="shared" si="92"/>
        <v>0</v>
      </c>
      <c r="AG84" s="47">
        <f t="shared" si="93"/>
        <v>0</v>
      </c>
      <c r="AH84" s="47">
        <f t="shared" si="94"/>
        <v>0</v>
      </c>
      <c r="AI84" s="47">
        <f t="shared" si="95"/>
        <v>0</v>
      </c>
      <c r="AJ84" s="47">
        <f t="shared" si="96"/>
        <v>0</v>
      </c>
      <c r="AK84" s="47">
        <v>0</v>
      </c>
      <c r="AL84" s="47">
        <v>0</v>
      </c>
      <c r="AM84" s="47">
        <v>0</v>
      </c>
      <c r="AN84" s="47">
        <v>0</v>
      </c>
      <c r="AO84" s="47">
        <f t="shared" si="97"/>
        <v>0</v>
      </c>
      <c r="AP84" s="47">
        <v>0</v>
      </c>
      <c r="AQ84" s="47">
        <v>0</v>
      </c>
      <c r="AR84" s="47">
        <v>0</v>
      </c>
      <c r="AS84" s="47">
        <v>0</v>
      </c>
      <c r="AT84" s="47">
        <f t="shared" si="98"/>
        <v>0</v>
      </c>
      <c r="AU84" s="47">
        <v>0</v>
      </c>
      <c r="AV84" s="47">
        <v>0</v>
      </c>
      <c r="AW84" s="47">
        <v>0</v>
      </c>
      <c r="AX84" s="47">
        <v>0</v>
      </c>
      <c r="AY84" s="47">
        <f t="shared" si="99"/>
        <v>0</v>
      </c>
      <c r="AZ84" s="47"/>
      <c r="BA84" s="47"/>
      <c r="BB84" s="47"/>
      <c r="BC84" s="47"/>
      <c r="BD84" s="50"/>
    </row>
    <row r="85" spans="1:56" ht="73.5" customHeight="1" x14ac:dyDescent="0.25">
      <c r="A85" s="44" t="s">
        <v>131</v>
      </c>
      <c r="B85" s="45" t="s">
        <v>248</v>
      </c>
      <c r="C85" s="46" t="s">
        <v>249</v>
      </c>
      <c r="D85" s="47">
        <v>0</v>
      </c>
      <c r="E85" s="47">
        <f t="shared" si="82"/>
        <v>0</v>
      </c>
      <c r="F85" s="47">
        <f t="shared" si="83"/>
        <v>0</v>
      </c>
      <c r="G85" s="47">
        <f t="shared" si="84"/>
        <v>0</v>
      </c>
      <c r="H85" s="47">
        <f t="shared" si="85"/>
        <v>0</v>
      </c>
      <c r="I85" s="47">
        <f t="shared" si="86"/>
        <v>0</v>
      </c>
      <c r="J85" s="47">
        <f t="shared" si="87"/>
        <v>0</v>
      </c>
      <c r="K85" s="47">
        <v>0</v>
      </c>
      <c r="L85" s="47">
        <v>0</v>
      </c>
      <c r="M85" s="47">
        <v>0</v>
      </c>
      <c r="N85" s="47">
        <v>0</v>
      </c>
      <c r="O85" s="47">
        <f t="shared" si="88"/>
        <v>0</v>
      </c>
      <c r="P85" s="47">
        <v>0</v>
      </c>
      <c r="Q85" s="47">
        <v>0</v>
      </c>
      <c r="R85" s="47">
        <v>0</v>
      </c>
      <c r="S85" s="47">
        <v>0</v>
      </c>
      <c r="T85" s="47">
        <f t="shared" si="89"/>
        <v>0</v>
      </c>
      <c r="U85" s="47">
        <v>0</v>
      </c>
      <c r="V85" s="47">
        <v>0</v>
      </c>
      <c r="W85" s="47">
        <v>0</v>
      </c>
      <c r="X85" s="47">
        <v>0</v>
      </c>
      <c r="Y85" s="47">
        <f t="shared" si="90"/>
        <v>0</v>
      </c>
      <c r="Z85" s="47"/>
      <c r="AA85" s="47"/>
      <c r="AB85" s="47"/>
      <c r="AC85" s="47"/>
      <c r="AD85" s="47">
        <v>0</v>
      </c>
      <c r="AE85" s="47">
        <f t="shared" si="91"/>
        <v>0</v>
      </c>
      <c r="AF85" s="47">
        <f t="shared" si="92"/>
        <v>0</v>
      </c>
      <c r="AG85" s="47">
        <f t="shared" si="93"/>
        <v>0</v>
      </c>
      <c r="AH85" s="47">
        <f t="shared" si="94"/>
        <v>0</v>
      </c>
      <c r="AI85" s="47">
        <f t="shared" si="95"/>
        <v>0</v>
      </c>
      <c r="AJ85" s="47">
        <f t="shared" si="96"/>
        <v>0</v>
      </c>
      <c r="AK85" s="47">
        <v>0</v>
      </c>
      <c r="AL85" s="47">
        <v>0</v>
      </c>
      <c r="AM85" s="47">
        <v>0</v>
      </c>
      <c r="AN85" s="47">
        <v>0</v>
      </c>
      <c r="AO85" s="47">
        <f t="shared" si="97"/>
        <v>0</v>
      </c>
      <c r="AP85" s="47">
        <v>0</v>
      </c>
      <c r="AQ85" s="47">
        <v>0</v>
      </c>
      <c r="AR85" s="47">
        <v>0</v>
      </c>
      <c r="AS85" s="47">
        <v>0</v>
      </c>
      <c r="AT85" s="47">
        <f t="shared" si="98"/>
        <v>0</v>
      </c>
      <c r="AU85" s="47">
        <v>0</v>
      </c>
      <c r="AV85" s="47">
        <v>0</v>
      </c>
      <c r="AW85" s="47">
        <v>0</v>
      </c>
      <c r="AX85" s="47">
        <v>0</v>
      </c>
      <c r="AY85" s="47">
        <f t="shared" si="99"/>
        <v>0</v>
      </c>
      <c r="AZ85" s="47"/>
      <c r="BA85" s="47"/>
      <c r="BB85" s="47"/>
      <c r="BC85" s="47"/>
      <c r="BD85" s="50"/>
    </row>
    <row r="86" spans="1:56" ht="99" customHeight="1" x14ac:dyDescent="0.25">
      <c r="A86" s="44" t="s">
        <v>131</v>
      </c>
      <c r="B86" s="45" t="s">
        <v>258</v>
      </c>
      <c r="C86" s="46" t="s">
        <v>259</v>
      </c>
      <c r="D86" s="47">
        <v>0</v>
      </c>
      <c r="E86" s="47">
        <f t="shared" si="82"/>
        <v>0</v>
      </c>
      <c r="F86" s="47">
        <f t="shared" si="83"/>
        <v>0</v>
      </c>
      <c r="G86" s="47">
        <f t="shared" si="84"/>
        <v>0</v>
      </c>
      <c r="H86" s="47">
        <f t="shared" si="85"/>
        <v>0</v>
      </c>
      <c r="I86" s="47">
        <f t="shared" si="86"/>
        <v>0</v>
      </c>
      <c r="J86" s="47">
        <f t="shared" si="87"/>
        <v>0</v>
      </c>
      <c r="K86" s="47">
        <v>0</v>
      </c>
      <c r="L86" s="47">
        <v>0</v>
      </c>
      <c r="M86" s="47">
        <v>0</v>
      </c>
      <c r="N86" s="47">
        <v>0</v>
      </c>
      <c r="O86" s="47">
        <f t="shared" si="88"/>
        <v>0</v>
      </c>
      <c r="P86" s="47">
        <v>0</v>
      </c>
      <c r="Q86" s="47">
        <v>0</v>
      </c>
      <c r="R86" s="47">
        <v>0</v>
      </c>
      <c r="S86" s="47">
        <v>0</v>
      </c>
      <c r="T86" s="47">
        <f t="shared" si="89"/>
        <v>0</v>
      </c>
      <c r="U86" s="47">
        <v>0</v>
      </c>
      <c r="V86" s="47">
        <v>0</v>
      </c>
      <c r="W86" s="47">
        <v>0</v>
      </c>
      <c r="X86" s="47">
        <v>0</v>
      </c>
      <c r="Y86" s="47">
        <f t="shared" si="90"/>
        <v>0</v>
      </c>
      <c r="Z86" s="47"/>
      <c r="AA86" s="47"/>
      <c r="AB86" s="47"/>
      <c r="AC86" s="47"/>
      <c r="AD86" s="47">
        <v>0</v>
      </c>
      <c r="AE86" s="47">
        <f t="shared" si="91"/>
        <v>0</v>
      </c>
      <c r="AF86" s="47">
        <f t="shared" si="92"/>
        <v>0</v>
      </c>
      <c r="AG86" s="47">
        <f t="shared" si="93"/>
        <v>0</v>
      </c>
      <c r="AH86" s="47">
        <f t="shared" si="94"/>
        <v>0</v>
      </c>
      <c r="AI86" s="47">
        <f t="shared" si="95"/>
        <v>0</v>
      </c>
      <c r="AJ86" s="47">
        <f t="shared" si="96"/>
        <v>0</v>
      </c>
      <c r="AK86" s="47">
        <v>0</v>
      </c>
      <c r="AL86" s="47">
        <v>0</v>
      </c>
      <c r="AM86" s="47">
        <v>0</v>
      </c>
      <c r="AN86" s="47">
        <v>0</v>
      </c>
      <c r="AO86" s="47">
        <f t="shared" si="97"/>
        <v>0</v>
      </c>
      <c r="AP86" s="47">
        <v>0</v>
      </c>
      <c r="AQ86" s="47">
        <v>0</v>
      </c>
      <c r="AR86" s="47">
        <v>0</v>
      </c>
      <c r="AS86" s="47">
        <v>0</v>
      </c>
      <c r="AT86" s="47">
        <f t="shared" si="98"/>
        <v>0</v>
      </c>
      <c r="AU86" s="47">
        <v>0</v>
      </c>
      <c r="AV86" s="47">
        <v>0</v>
      </c>
      <c r="AW86" s="47">
        <v>0</v>
      </c>
      <c r="AX86" s="47">
        <v>0</v>
      </c>
      <c r="AY86" s="47">
        <f t="shared" si="99"/>
        <v>0</v>
      </c>
      <c r="AZ86" s="47"/>
      <c r="BA86" s="47"/>
      <c r="BB86" s="47"/>
      <c r="BC86" s="47"/>
      <c r="BD86" s="50"/>
    </row>
    <row r="87" spans="1:56" ht="99.75" customHeight="1" x14ac:dyDescent="0.25">
      <c r="A87" s="44" t="s">
        <v>131</v>
      </c>
      <c r="B87" s="45" t="s">
        <v>260</v>
      </c>
      <c r="C87" s="46" t="s">
        <v>261</v>
      </c>
      <c r="D87" s="47">
        <v>0</v>
      </c>
      <c r="E87" s="47">
        <f t="shared" si="82"/>
        <v>0</v>
      </c>
      <c r="F87" s="47">
        <f t="shared" si="83"/>
        <v>0</v>
      </c>
      <c r="G87" s="47">
        <f t="shared" si="84"/>
        <v>0</v>
      </c>
      <c r="H87" s="47">
        <f t="shared" si="85"/>
        <v>0</v>
      </c>
      <c r="I87" s="47">
        <f t="shared" si="86"/>
        <v>0</v>
      </c>
      <c r="J87" s="47">
        <f t="shared" si="87"/>
        <v>0</v>
      </c>
      <c r="K87" s="47">
        <v>0</v>
      </c>
      <c r="L87" s="47">
        <v>0</v>
      </c>
      <c r="M87" s="47">
        <v>0</v>
      </c>
      <c r="N87" s="47">
        <v>0</v>
      </c>
      <c r="O87" s="47">
        <f t="shared" si="88"/>
        <v>0</v>
      </c>
      <c r="P87" s="47">
        <v>0</v>
      </c>
      <c r="Q87" s="47">
        <v>0</v>
      </c>
      <c r="R87" s="47">
        <v>0</v>
      </c>
      <c r="S87" s="47">
        <v>0</v>
      </c>
      <c r="T87" s="47">
        <f t="shared" si="89"/>
        <v>0</v>
      </c>
      <c r="U87" s="47">
        <v>0</v>
      </c>
      <c r="V87" s="47">
        <v>0</v>
      </c>
      <c r="W87" s="47">
        <v>0</v>
      </c>
      <c r="X87" s="47">
        <v>0</v>
      </c>
      <c r="Y87" s="47">
        <f t="shared" si="90"/>
        <v>0</v>
      </c>
      <c r="Z87" s="47"/>
      <c r="AA87" s="47"/>
      <c r="AB87" s="47"/>
      <c r="AC87" s="47"/>
      <c r="AD87" s="47">
        <v>0</v>
      </c>
      <c r="AE87" s="47">
        <f t="shared" si="91"/>
        <v>0</v>
      </c>
      <c r="AF87" s="47">
        <f t="shared" si="92"/>
        <v>0</v>
      </c>
      <c r="AG87" s="47">
        <f t="shared" si="93"/>
        <v>0</v>
      </c>
      <c r="AH87" s="47">
        <f t="shared" si="94"/>
        <v>0</v>
      </c>
      <c r="AI87" s="47">
        <f t="shared" si="95"/>
        <v>0</v>
      </c>
      <c r="AJ87" s="47">
        <f t="shared" si="96"/>
        <v>0</v>
      </c>
      <c r="AK87" s="47">
        <v>0</v>
      </c>
      <c r="AL87" s="47">
        <v>0</v>
      </c>
      <c r="AM87" s="47">
        <v>0</v>
      </c>
      <c r="AN87" s="47">
        <v>0</v>
      </c>
      <c r="AO87" s="47">
        <f t="shared" si="97"/>
        <v>0</v>
      </c>
      <c r="AP87" s="47">
        <v>0</v>
      </c>
      <c r="AQ87" s="47">
        <v>0</v>
      </c>
      <c r="AR87" s="47">
        <v>0</v>
      </c>
      <c r="AS87" s="47">
        <v>0</v>
      </c>
      <c r="AT87" s="47">
        <f t="shared" si="98"/>
        <v>0</v>
      </c>
      <c r="AU87" s="47">
        <v>0</v>
      </c>
      <c r="AV87" s="47">
        <v>0</v>
      </c>
      <c r="AW87" s="47">
        <v>0</v>
      </c>
      <c r="AX87" s="47">
        <v>0</v>
      </c>
      <c r="AY87" s="47">
        <f t="shared" si="99"/>
        <v>0</v>
      </c>
      <c r="AZ87" s="47"/>
      <c r="BA87" s="47"/>
      <c r="BB87" s="47"/>
      <c r="BC87" s="47"/>
      <c r="BD87" s="50"/>
    </row>
    <row r="88" spans="1:56" ht="108.75" customHeight="1" x14ac:dyDescent="0.25">
      <c r="A88" s="44" t="s">
        <v>131</v>
      </c>
      <c r="B88" s="45" t="s">
        <v>262</v>
      </c>
      <c r="C88" s="46" t="s">
        <v>263</v>
      </c>
      <c r="D88" s="47">
        <v>0</v>
      </c>
      <c r="E88" s="47">
        <f t="shared" si="82"/>
        <v>0</v>
      </c>
      <c r="F88" s="47">
        <f t="shared" si="83"/>
        <v>0</v>
      </c>
      <c r="G88" s="47">
        <f t="shared" si="84"/>
        <v>0</v>
      </c>
      <c r="H88" s="47">
        <f t="shared" si="85"/>
        <v>0</v>
      </c>
      <c r="I88" s="47">
        <f t="shared" si="86"/>
        <v>0</v>
      </c>
      <c r="J88" s="47">
        <f t="shared" si="87"/>
        <v>0</v>
      </c>
      <c r="K88" s="47">
        <v>0</v>
      </c>
      <c r="L88" s="47">
        <v>0</v>
      </c>
      <c r="M88" s="47">
        <v>0</v>
      </c>
      <c r="N88" s="47">
        <v>0</v>
      </c>
      <c r="O88" s="47">
        <f t="shared" si="88"/>
        <v>0</v>
      </c>
      <c r="P88" s="47">
        <v>0</v>
      </c>
      <c r="Q88" s="47">
        <v>0</v>
      </c>
      <c r="R88" s="47">
        <v>0</v>
      </c>
      <c r="S88" s="47">
        <v>0</v>
      </c>
      <c r="T88" s="47">
        <f t="shared" si="89"/>
        <v>0</v>
      </c>
      <c r="U88" s="47">
        <v>0</v>
      </c>
      <c r="V88" s="47">
        <v>0</v>
      </c>
      <c r="W88" s="47">
        <v>0</v>
      </c>
      <c r="X88" s="47">
        <v>0</v>
      </c>
      <c r="Y88" s="47">
        <f t="shared" si="90"/>
        <v>0</v>
      </c>
      <c r="Z88" s="47"/>
      <c r="AA88" s="47"/>
      <c r="AB88" s="47"/>
      <c r="AC88" s="47"/>
      <c r="AD88" s="47">
        <v>0</v>
      </c>
      <c r="AE88" s="47">
        <f t="shared" si="91"/>
        <v>0</v>
      </c>
      <c r="AF88" s="47">
        <f t="shared" si="92"/>
        <v>0</v>
      </c>
      <c r="AG88" s="47">
        <f t="shared" si="93"/>
        <v>0</v>
      </c>
      <c r="AH88" s="47">
        <f t="shared" si="94"/>
        <v>0</v>
      </c>
      <c r="AI88" s="47">
        <f t="shared" si="95"/>
        <v>0</v>
      </c>
      <c r="AJ88" s="47">
        <f t="shared" si="96"/>
        <v>0</v>
      </c>
      <c r="AK88" s="47">
        <v>0</v>
      </c>
      <c r="AL88" s="47">
        <v>0</v>
      </c>
      <c r="AM88" s="47">
        <v>0</v>
      </c>
      <c r="AN88" s="47">
        <v>0</v>
      </c>
      <c r="AO88" s="47">
        <f t="shared" si="97"/>
        <v>0</v>
      </c>
      <c r="AP88" s="47">
        <v>0</v>
      </c>
      <c r="AQ88" s="47">
        <v>0</v>
      </c>
      <c r="AR88" s="47">
        <v>0</v>
      </c>
      <c r="AS88" s="47">
        <v>0</v>
      </c>
      <c r="AT88" s="47">
        <f t="shared" si="98"/>
        <v>0</v>
      </c>
      <c r="AU88" s="47">
        <v>0</v>
      </c>
      <c r="AV88" s="47">
        <v>0</v>
      </c>
      <c r="AW88" s="47">
        <v>0</v>
      </c>
      <c r="AX88" s="47">
        <v>0</v>
      </c>
      <c r="AY88" s="47">
        <f t="shared" si="99"/>
        <v>0</v>
      </c>
      <c r="AZ88" s="47"/>
      <c r="BA88" s="47"/>
      <c r="BB88" s="47"/>
      <c r="BC88" s="47"/>
      <c r="BD88" s="50"/>
    </row>
    <row r="89" spans="1:56" ht="105" customHeight="1" x14ac:dyDescent="0.25">
      <c r="A89" s="44" t="s">
        <v>131</v>
      </c>
      <c r="B89" s="45" t="s">
        <v>264</v>
      </c>
      <c r="C89" s="46" t="s">
        <v>265</v>
      </c>
      <c r="D89" s="47">
        <v>0</v>
      </c>
      <c r="E89" s="47">
        <f t="shared" si="82"/>
        <v>0</v>
      </c>
      <c r="F89" s="47">
        <f t="shared" si="83"/>
        <v>0</v>
      </c>
      <c r="G89" s="47">
        <f t="shared" si="84"/>
        <v>0</v>
      </c>
      <c r="H89" s="47">
        <f t="shared" si="85"/>
        <v>0</v>
      </c>
      <c r="I89" s="47">
        <f t="shared" si="86"/>
        <v>0</v>
      </c>
      <c r="J89" s="47">
        <f t="shared" si="87"/>
        <v>0</v>
      </c>
      <c r="K89" s="47">
        <v>0</v>
      </c>
      <c r="L89" s="47">
        <v>0</v>
      </c>
      <c r="M89" s="47">
        <v>0</v>
      </c>
      <c r="N89" s="47">
        <v>0</v>
      </c>
      <c r="O89" s="47">
        <f t="shared" si="88"/>
        <v>0</v>
      </c>
      <c r="P89" s="47">
        <v>0</v>
      </c>
      <c r="Q89" s="47">
        <v>0</v>
      </c>
      <c r="R89" s="47">
        <v>0</v>
      </c>
      <c r="S89" s="47">
        <v>0</v>
      </c>
      <c r="T89" s="47">
        <f t="shared" si="89"/>
        <v>0</v>
      </c>
      <c r="U89" s="47">
        <v>0</v>
      </c>
      <c r="V89" s="47">
        <v>0</v>
      </c>
      <c r="W89" s="47">
        <v>0</v>
      </c>
      <c r="X89" s="47">
        <v>0</v>
      </c>
      <c r="Y89" s="47">
        <f t="shared" si="90"/>
        <v>0</v>
      </c>
      <c r="Z89" s="47"/>
      <c r="AA89" s="47"/>
      <c r="AB89" s="47"/>
      <c r="AC89" s="47"/>
      <c r="AD89" s="47">
        <v>0</v>
      </c>
      <c r="AE89" s="47">
        <f t="shared" si="91"/>
        <v>0</v>
      </c>
      <c r="AF89" s="47">
        <f t="shared" si="92"/>
        <v>0</v>
      </c>
      <c r="AG89" s="47">
        <f t="shared" si="93"/>
        <v>0</v>
      </c>
      <c r="AH89" s="47">
        <f t="shared" si="94"/>
        <v>0</v>
      </c>
      <c r="AI89" s="47">
        <f t="shared" si="95"/>
        <v>0</v>
      </c>
      <c r="AJ89" s="47">
        <f t="shared" si="96"/>
        <v>0</v>
      </c>
      <c r="AK89" s="47">
        <v>0</v>
      </c>
      <c r="AL89" s="47">
        <v>0</v>
      </c>
      <c r="AM89" s="47">
        <v>0</v>
      </c>
      <c r="AN89" s="47">
        <v>0</v>
      </c>
      <c r="AO89" s="47">
        <f t="shared" si="97"/>
        <v>0</v>
      </c>
      <c r="AP89" s="47">
        <v>0</v>
      </c>
      <c r="AQ89" s="47">
        <v>0</v>
      </c>
      <c r="AR89" s="47">
        <v>0</v>
      </c>
      <c r="AS89" s="47">
        <v>0</v>
      </c>
      <c r="AT89" s="47">
        <f t="shared" si="98"/>
        <v>0</v>
      </c>
      <c r="AU89" s="47">
        <v>0</v>
      </c>
      <c r="AV89" s="47">
        <v>0</v>
      </c>
      <c r="AW89" s="47">
        <v>0</v>
      </c>
      <c r="AX89" s="47">
        <v>0</v>
      </c>
      <c r="AY89" s="47">
        <f t="shared" si="99"/>
        <v>0</v>
      </c>
      <c r="AZ89" s="47"/>
      <c r="BA89" s="47"/>
      <c r="BB89" s="47"/>
      <c r="BC89" s="47"/>
      <c r="BD89" s="50"/>
    </row>
    <row r="90" spans="1:56" ht="99" customHeight="1" x14ac:dyDescent="0.25">
      <c r="A90" s="44" t="s">
        <v>131</v>
      </c>
      <c r="B90" s="45" t="s">
        <v>266</v>
      </c>
      <c r="C90" s="46" t="s">
        <v>267</v>
      </c>
      <c r="D90" s="47">
        <v>0</v>
      </c>
      <c r="E90" s="47">
        <f t="shared" si="82"/>
        <v>0</v>
      </c>
      <c r="F90" s="47">
        <f t="shared" si="83"/>
        <v>0</v>
      </c>
      <c r="G90" s="47">
        <f t="shared" si="84"/>
        <v>0</v>
      </c>
      <c r="H90" s="47">
        <f t="shared" si="85"/>
        <v>0</v>
      </c>
      <c r="I90" s="47">
        <f t="shared" si="86"/>
        <v>0</v>
      </c>
      <c r="J90" s="47">
        <f t="shared" si="87"/>
        <v>0</v>
      </c>
      <c r="K90" s="47">
        <v>0</v>
      </c>
      <c r="L90" s="47">
        <v>0</v>
      </c>
      <c r="M90" s="47">
        <v>0</v>
      </c>
      <c r="N90" s="47">
        <v>0</v>
      </c>
      <c r="O90" s="47">
        <f t="shared" si="88"/>
        <v>0</v>
      </c>
      <c r="P90" s="47">
        <v>0</v>
      </c>
      <c r="Q90" s="47">
        <v>0</v>
      </c>
      <c r="R90" s="47">
        <v>0</v>
      </c>
      <c r="S90" s="47">
        <v>0</v>
      </c>
      <c r="T90" s="47">
        <f t="shared" si="89"/>
        <v>0</v>
      </c>
      <c r="U90" s="47">
        <v>0</v>
      </c>
      <c r="V90" s="47">
        <v>0</v>
      </c>
      <c r="W90" s="47">
        <v>0</v>
      </c>
      <c r="X90" s="47">
        <v>0</v>
      </c>
      <c r="Y90" s="47">
        <f t="shared" si="90"/>
        <v>0</v>
      </c>
      <c r="Z90" s="47"/>
      <c r="AA90" s="47"/>
      <c r="AB90" s="47"/>
      <c r="AC90" s="47"/>
      <c r="AD90" s="47">
        <v>0</v>
      </c>
      <c r="AE90" s="47">
        <f t="shared" si="91"/>
        <v>0</v>
      </c>
      <c r="AF90" s="47">
        <f t="shared" si="92"/>
        <v>0</v>
      </c>
      <c r="AG90" s="47">
        <f t="shared" si="93"/>
        <v>0</v>
      </c>
      <c r="AH90" s="47">
        <f t="shared" si="94"/>
        <v>0</v>
      </c>
      <c r="AI90" s="47">
        <f t="shared" si="95"/>
        <v>0</v>
      </c>
      <c r="AJ90" s="47">
        <f t="shared" si="96"/>
        <v>0</v>
      </c>
      <c r="AK90" s="47">
        <v>0</v>
      </c>
      <c r="AL90" s="47">
        <v>0</v>
      </c>
      <c r="AM90" s="47">
        <v>0</v>
      </c>
      <c r="AN90" s="47">
        <v>0</v>
      </c>
      <c r="AO90" s="47">
        <f t="shared" si="97"/>
        <v>0</v>
      </c>
      <c r="AP90" s="47">
        <v>0</v>
      </c>
      <c r="AQ90" s="47">
        <v>0</v>
      </c>
      <c r="AR90" s="47">
        <v>0</v>
      </c>
      <c r="AS90" s="47">
        <v>0</v>
      </c>
      <c r="AT90" s="47">
        <f t="shared" si="98"/>
        <v>0</v>
      </c>
      <c r="AU90" s="47">
        <v>0</v>
      </c>
      <c r="AV90" s="47">
        <v>0</v>
      </c>
      <c r="AW90" s="47">
        <v>0</v>
      </c>
      <c r="AX90" s="47">
        <v>0</v>
      </c>
      <c r="AY90" s="47">
        <f t="shared" si="99"/>
        <v>0</v>
      </c>
      <c r="AZ90" s="47"/>
      <c r="BA90" s="47"/>
      <c r="BB90" s="47"/>
      <c r="BC90" s="47"/>
      <c r="BD90" s="50"/>
    </row>
    <row r="91" spans="1:56" ht="99" customHeight="1" x14ac:dyDescent="0.25">
      <c r="A91" s="44" t="s">
        <v>131</v>
      </c>
      <c r="B91" s="45" t="s">
        <v>268</v>
      </c>
      <c r="C91" s="46" t="s">
        <v>269</v>
      </c>
      <c r="D91" s="47">
        <v>0</v>
      </c>
      <c r="E91" s="47">
        <f t="shared" si="82"/>
        <v>0</v>
      </c>
      <c r="F91" s="47">
        <f t="shared" si="83"/>
        <v>0</v>
      </c>
      <c r="G91" s="47">
        <f t="shared" si="84"/>
        <v>0</v>
      </c>
      <c r="H91" s="47">
        <f t="shared" si="85"/>
        <v>0</v>
      </c>
      <c r="I91" s="47">
        <f t="shared" si="86"/>
        <v>0</v>
      </c>
      <c r="J91" s="47">
        <f t="shared" si="87"/>
        <v>0</v>
      </c>
      <c r="K91" s="47">
        <v>0</v>
      </c>
      <c r="L91" s="47">
        <v>0</v>
      </c>
      <c r="M91" s="47">
        <v>0</v>
      </c>
      <c r="N91" s="47">
        <v>0</v>
      </c>
      <c r="O91" s="47">
        <f t="shared" si="88"/>
        <v>0</v>
      </c>
      <c r="P91" s="47">
        <v>0</v>
      </c>
      <c r="Q91" s="47">
        <v>0</v>
      </c>
      <c r="R91" s="47">
        <v>0</v>
      </c>
      <c r="S91" s="47">
        <v>0</v>
      </c>
      <c r="T91" s="47">
        <f t="shared" si="89"/>
        <v>0</v>
      </c>
      <c r="U91" s="47">
        <v>0</v>
      </c>
      <c r="V91" s="47">
        <v>0</v>
      </c>
      <c r="W91" s="47">
        <v>0</v>
      </c>
      <c r="X91" s="47">
        <v>0</v>
      </c>
      <c r="Y91" s="47">
        <f t="shared" si="90"/>
        <v>0</v>
      </c>
      <c r="Z91" s="47"/>
      <c r="AA91" s="47"/>
      <c r="AB91" s="47"/>
      <c r="AC91" s="47"/>
      <c r="AD91" s="47">
        <v>0</v>
      </c>
      <c r="AE91" s="47">
        <f t="shared" si="91"/>
        <v>0</v>
      </c>
      <c r="AF91" s="47">
        <f t="shared" si="92"/>
        <v>0</v>
      </c>
      <c r="AG91" s="47">
        <f t="shared" si="93"/>
        <v>0</v>
      </c>
      <c r="AH91" s="47">
        <f t="shared" si="94"/>
        <v>0</v>
      </c>
      <c r="AI91" s="47">
        <f t="shared" si="95"/>
        <v>0</v>
      </c>
      <c r="AJ91" s="47">
        <f t="shared" si="96"/>
        <v>0</v>
      </c>
      <c r="AK91" s="47">
        <v>0</v>
      </c>
      <c r="AL91" s="47">
        <v>0</v>
      </c>
      <c r="AM91" s="47">
        <v>0</v>
      </c>
      <c r="AN91" s="47">
        <v>0</v>
      </c>
      <c r="AO91" s="47">
        <f t="shared" si="97"/>
        <v>0</v>
      </c>
      <c r="AP91" s="47">
        <v>0</v>
      </c>
      <c r="AQ91" s="47">
        <v>0</v>
      </c>
      <c r="AR91" s="47">
        <v>0</v>
      </c>
      <c r="AS91" s="47">
        <v>0</v>
      </c>
      <c r="AT91" s="47">
        <f t="shared" si="98"/>
        <v>0</v>
      </c>
      <c r="AU91" s="47">
        <v>0</v>
      </c>
      <c r="AV91" s="47">
        <v>0</v>
      </c>
      <c r="AW91" s="47">
        <v>0</v>
      </c>
      <c r="AX91" s="47">
        <v>0</v>
      </c>
      <c r="AY91" s="47">
        <f t="shared" si="99"/>
        <v>0</v>
      </c>
      <c r="AZ91" s="47"/>
      <c r="BA91" s="47"/>
      <c r="BB91" s="47"/>
      <c r="BC91" s="47"/>
      <c r="BD91" s="50"/>
    </row>
    <row r="92" spans="1:56" ht="95.25" customHeight="1" x14ac:dyDescent="0.25">
      <c r="A92" s="44" t="s">
        <v>131</v>
      </c>
      <c r="B92" s="45" t="s">
        <v>270</v>
      </c>
      <c r="C92" s="46" t="s">
        <v>271</v>
      </c>
      <c r="D92" s="47">
        <v>0</v>
      </c>
      <c r="E92" s="47">
        <f t="shared" si="82"/>
        <v>0</v>
      </c>
      <c r="F92" s="47">
        <f t="shared" si="83"/>
        <v>0</v>
      </c>
      <c r="G92" s="47">
        <f t="shared" si="84"/>
        <v>0</v>
      </c>
      <c r="H92" s="47">
        <f t="shared" si="85"/>
        <v>0</v>
      </c>
      <c r="I92" s="47">
        <f t="shared" si="86"/>
        <v>0</v>
      </c>
      <c r="J92" s="47">
        <f t="shared" si="87"/>
        <v>0</v>
      </c>
      <c r="K92" s="47">
        <v>0</v>
      </c>
      <c r="L92" s="47">
        <v>0</v>
      </c>
      <c r="M92" s="47">
        <v>0</v>
      </c>
      <c r="N92" s="47">
        <v>0</v>
      </c>
      <c r="O92" s="47">
        <f t="shared" si="88"/>
        <v>0</v>
      </c>
      <c r="P92" s="47">
        <v>0</v>
      </c>
      <c r="Q92" s="47">
        <v>0</v>
      </c>
      <c r="R92" s="47">
        <v>0</v>
      </c>
      <c r="S92" s="47">
        <v>0</v>
      </c>
      <c r="T92" s="47">
        <f t="shared" si="89"/>
        <v>0</v>
      </c>
      <c r="U92" s="47">
        <v>0</v>
      </c>
      <c r="V92" s="47">
        <v>0</v>
      </c>
      <c r="W92" s="47">
        <v>0</v>
      </c>
      <c r="X92" s="47">
        <v>0</v>
      </c>
      <c r="Y92" s="47">
        <f t="shared" si="90"/>
        <v>0</v>
      </c>
      <c r="Z92" s="47"/>
      <c r="AA92" s="47"/>
      <c r="AB92" s="47"/>
      <c r="AC92" s="47"/>
      <c r="AD92" s="47">
        <v>0</v>
      </c>
      <c r="AE92" s="47">
        <f t="shared" si="91"/>
        <v>0</v>
      </c>
      <c r="AF92" s="47">
        <f t="shared" si="92"/>
        <v>0</v>
      </c>
      <c r="AG92" s="47">
        <f t="shared" si="93"/>
        <v>0</v>
      </c>
      <c r="AH92" s="47">
        <f t="shared" si="94"/>
        <v>0</v>
      </c>
      <c r="AI92" s="47">
        <f t="shared" si="95"/>
        <v>0</v>
      </c>
      <c r="AJ92" s="47">
        <f t="shared" si="96"/>
        <v>0</v>
      </c>
      <c r="AK92" s="47">
        <v>0</v>
      </c>
      <c r="AL92" s="47">
        <v>0</v>
      </c>
      <c r="AM92" s="47">
        <v>0</v>
      </c>
      <c r="AN92" s="47">
        <v>0</v>
      </c>
      <c r="AO92" s="47">
        <f t="shared" si="97"/>
        <v>0</v>
      </c>
      <c r="AP92" s="47">
        <v>0</v>
      </c>
      <c r="AQ92" s="47">
        <v>0</v>
      </c>
      <c r="AR92" s="47">
        <v>0</v>
      </c>
      <c r="AS92" s="47">
        <v>0</v>
      </c>
      <c r="AT92" s="47">
        <f t="shared" si="98"/>
        <v>0</v>
      </c>
      <c r="AU92" s="47">
        <v>0</v>
      </c>
      <c r="AV92" s="47">
        <v>0</v>
      </c>
      <c r="AW92" s="47">
        <v>0</v>
      </c>
      <c r="AX92" s="47">
        <v>0</v>
      </c>
      <c r="AY92" s="47">
        <f t="shared" si="99"/>
        <v>0</v>
      </c>
      <c r="AZ92" s="47"/>
      <c r="BA92" s="47"/>
      <c r="BB92" s="47"/>
      <c r="BC92" s="47"/>
      <c r="BD92" s="50"/>
    </row>
    <row r="93" spans="1:56" ht="108.75" customHeight="1" x14ac:dyDescent="0.25">
      <c r="A93" s="44" t="s">
        <v>131</v>
      </c>
      <c r="B93" s="45" t="s">
        <v>272</v>
      </c>
      <c r="C93" s="46" t="s">
        <v>273</v>
      </c>
      <c r="D93" s="47">
        <v>0</v>
      </c>
      <c r="E93" s="47">
        <f t="shared" si="82"/>
        <v>0</v>
      </c>
      <c r="F93" s="47">
        <f t="shared" si="83"/>
        <v>0</v>
      </c>
      <c r="G93" s="47">
        <f t="shared" si="84"/>
        <v>0</v>
      </c>
      <c r="H93" s="47">
        <f t="shared" si="85"/>
        <v>0</v>
      </c>
      <c r="I93" s="47">
        <f t="shared" si="86"/>
        <v>0</v>
      </c>
      <c r="J93" s="47">
        <f t="shared" si="87"/>
        <v>0</v>
      </c>
      <c r="K93" s="47">
        <v>0</v>
      </c>
      <c r="L93" s="47">
        <v>0</v>
      </c>
      <c r="M93" s="47">
        <v>0</v>
      </c>
      <c r="N93" s="47">
        <v>0</v>
      </c>
      <c r="O93" s="47">
        <f t="shared" si="88"/>
        <v>0</v>
      </c>
      <c r="P93" s="47">
        <v>0</v>
      </c>
      <c r="Q93" s="47">
        <v>0</v>
      </c>
      <c r="R93" s="47">
        <v>0</v>
      </c>
      <c r="S93" s="47">
        <v>0</v>
      </c>
      <c r="T93" s="47">
        <f t="shared" si="89"/>
        <v>0</v>
      </c>
      <c r="U93" s="47">
        <v>0</v>
      </c>
      <c r="V93" s="47">
        <v>0</v>
      </c>
      <c r="W93" s="47">
        <v>0</v>
      </c>
      <c r="X93" s="47">
        <v>0</v>
      </c>
      <c r="Y93" s="47">
        <f t="shared" si="90"/>
        <v>0</v>
      </c>
      <c r="Z93" s="47"/>
      <c r="AA93" s="47"/>
      <c r="AB93" s="47"/>
      <c r="AC93" s="47"/>
      <c r="AD93" s="47">
        <v>0</v>
      </c>
      <c r="AE93" s="47">
        <f t="shared" si="91"/>
        <v>0</v>
      </c>
      <c r="AF93" s="47">
        <f t="shared" si="92"/>
        <v>0</v>
      </c>
      <c r="AG93" s="47">
        <f t="shared" si="93"/>
        <v>0</v>
      </c>
      <c r="AH93" s="47">
        <f t="shared" si="94"/>
        <v>0</v>
      </c>
      <c r="AI93" s="47">
        <f t="shared" si="95"/>
        <v>0</v>
      </c>
      <c r="AJ93" s="47">
        <f t="shared" si="96"/>
        <v>0</v>
      </c>
      <c r="AK93" s="47">
        <v>0</v>
      </c>
      <c r="AL93" s="47">
        <v>0</v>
      </c>
      <c r="AM93" s="47">
        <v>0</v>
      </c>
      <c r="AN93" s="47">
        <v>0</v>
      </c>
      <c r="AO93" s="47">
        <f t="shared" si="97"/>
        <v>0</v>
      </c>
      <c r="AP93" s="47">
        <v>0</v>
      </c>
      <c r="AQ93" s="47">
        <v>0</v>
      </c>
      <c r="AR93" s="47">
        <v>0</v>
      </c>
      <c r="AS93" s="47">
        <v>0</v>
      </c>
      <c r="AT93" s="47">
        <f t="shared" si="98"/>
        <v>0</v>
      </c>
      <c r="AU93" s="47">
        <v>0</v>
      </c>
      <c r="AV93" s="47">
        <v>0</v>
      </c>
      <c r="AW93" s="47">
        <v>0</v>
      </c>
      <c r="AX93" s="47">
        <v>0</v>
      </c>
      <c r="AY93" s="47">
        <f t="shared" si="99"/>
        <v>0</v>
      </c>
      <c r="AZ93" s="47"/>
      <c r="BA93" s="47"/>
      <c r="BB93" s="47"/>
      <c r="BC93" s="47"/>
      <c r="BD93" s="50"/>
    </row>
    <row r="94" spans="1:56" ht="63" customHeight="1" x14ac:dyDescent="0.25">
      <c r="A94" s="44" t="s">
        <v>131</v>
      </c>
      <c r="B94" s="45" t="s">
        <v>284</v>
      </c>
      <c r="C94" s="46" t="s">
        <v>285</v>
      </c>
      <c r="D94" s="47">
        <v>0</v>
      </c>
      <c r="E94" s="47">
        <f t="shared" si="82"/>
        <v>0</v>
      </c>
      <c r="F94" s="47">
        <f t="shared" si="83"/>
        <v>0</v>
      </c>
      <c r="G94" s="47">
        <f t="shared" si="84"/>
        <v>0</v>
      </c>
      <c r="H94" s="47">
        <f t="shared" si="85"/>
        <v>0</v>
      </c>
      <c r="I94" s="47">
        <f t="shared" si="86"/>
        <v>0</v>
      </c>
      <c r="J94" s="47">
        <f t="shared" si="87"/>
        <v>0</v>
      </c>
      <c r="K94" s="47">
        <v>0</v>
      </c>
      <c r="L94" s="47">
        <v>0</v>
      </c>
      <c r="M94" s="47">
        <v>0</v>
      </c>
      <c r="N94" s="47">
        <v>0</v>
      </c>
      <c r="O94" s="47">
        <f t="shared" si="88"/>
        <v>0</v>
      </c>
      <c r="P94" s="47">
        <v>0</v>
      </c>
      <c r="Q94" s="47">
        <v>0</v>
      </c>
      <c r="R94" s="47">
        <v>0</v>
      </c>
      <c r="S94" s="47">
        <v>0</v>
      </c>
      <c r="T94" s="47">
        <f t="shared" si="89"/>
        <v>0</v>
      </c>
      <c r="U94" s="47">
        <v>0</v>
      </c>
      <c r="V94" s="47">
        <v>0</v>
      </c>
      <c r="W94" s="47">
        <v>0</v>
      </c>
      <c r="X94" s="47">
        <v>0</v>
      </c>
      <c r="Y94" s="47">
        <f t="shared" si="90"/>
        <v>0</v>
      </c>
      <c r="Z94" s="47"/>
      <c r="AA94" s="47"/>
      <c r="AB94" s="47"/>
      <c r="AC94" s="47"/>
      <c r="AD94" s="47">
        <v>0</v>
      </c>
      <c r="AE94" s="47">
        <f t="shared" si="91"/>
        <v>0</v>
      </c>
      <c r="AF94" s="47">
        <f t="shared" si="92"/>
        <v>0</v>
      </c>
      <c r="AG94" s="47">
        <f t="shared" si="93"/>
        <v>0</v>
      </c>
      <c r="AH94" s="47">
        <f t="shared" si="94"/>
        <v>0</v>
      </c>
      <c r="AI94" s="47">
        <f t="shared" si="95"/>
        <v>0</v>
      </c>
      <c r="AJ94" s="47">
        <f t="shared" si="96"/>
        <v>0</v>
      </c>
      <c r="AK94" s="47">
        <v>0</v>
      </c>
      <c r="AL94" s="47">
        <v>0</v>
      </c>
      <c r="AM94" s="47">
        <v>0</v>
      </c>
      <c r="AN94" s="47">
        <v>0</v>
      </c>
      <c r="AO94" s="47">
        <f t="shared" si="97"/>
        <v>0</v>
      </c>
      <c r="AP94" s="47">
        <v>0</v>
      </c>
      <c r="AQ94" s="47">
        <v>0</v>
      </c>
      <c r="AR94" s="47">
        <v>0</v>
      </c>
      <c r="AS94" s="47">
        <v>0</v>
      </c>
      <c r="AT94" s="47">
        <f t="shared" si="98"/>
        <v>0</v>
      </c>
      <c r="AU94" s="47">
        <v>0</v>
      </c>
      <c r="AV94" s="47">
        <v>0</v>
      </c>
      <c r="AW94" s="47">
        <v>0</v>
      </c>
      <c r="AX94" s="47">
        <v>0</v>
      </c>
      <c r="AY94" s="47">
        <f t="shared" si="99"/>
        <v>0</v>
      </c>
      <c r="AZ94" s="47"/>
      <c r="BA94" s="47"/>
      <c r="BB94" s="47"/>
      <c r="BC94" s="47"/>
      <c r="BD94" s="50"/>
    </row>
    <row r="95" spans="1:56" ht="62.25" customHeight="1" x14ac:dyDescent="0.25">
      <c r="A95" s="44" t="s">
        <v>131</v>
      </c>
      <c r="B95" s="45" t="s">
        <v>286</v>
      </c>
      <c r="C95" s="46" t="s">
        <v>287</v>
      </c>
      <c r="D95" s="47">
        <v>0</v>
      </c>
      <c r="E95" s="47">
        <f t="shared" si="82"/>
        <v>0</v>
      </c>
      <c r="F95" s="47">
        <f t="shared" si="83"/>
        <v>0</v>
      </c>
      <c r="G95" s="47">
        <f t="shared" si="84"/>
        <v>0</v>
      </c>
      <c r="H95" s="47">
        <f t="shared" si="85"/>
        <v>0</v>
      </c>
      <c r="I95" s="47">
        <f t="shared" si="86"/>
        <v>0</v>
      </c>
      <c r="J95" s="47">
        <f t="shared" si="87"/>
        <v>0</v>
      </c>
      <c r="K95" s="47">
        <v>0</v>
      </c>
      <c r="L95" s="47">
        <v>0</v>
      </c>
      <c r="M95" s="47">
        <v>0</v>
      </c>
      <c r="N95" s="47">
        <v>0</v>
      </c>
      <c r="O95" s="47">
        <f t="shared" si="88"/>
        <v>0</v>
      </c>
      <c r="P95" s="47">
        <v>0</v>
      </c>
      <c r="Q95" s="47">
        <v>0</v>
      </c>
      <c r="R95" s="47">
        <v>0</v>
      </c>
      <c r="S95" s="47">
        <v>0</v>
      </c>
      <c r="T95" s="47">
        <f t="shared" si="89"/>
        <v>0</v>
      </c>
      <c r="U95" s="47">
        <v>0</v>
      </c>
      <c r="V95" s="47">
        <v>0</v>
      </c>
      <c r="W95" s="47">
        <v>0</v>
      </c>
      <c r="X95" s="47">
        <v>0</v>
      </c>
      <c r="Y95" s="47">
        <f t="shared" si="90"/>
        <v>0</v>
      </c>
      <c r="Z95" s="47"/>
      <c r="AA95" s="47"/>
      <c r="AB95" s="47"/>
      <c r="AC95" s="47"/>
      <c r="AD95" s="47">
        <v>0</v>
      </c>
      <c r="AE95" s="47">
        <f t="shared" si="91"/>
        <v>0</v>
      </c>
      <c r="AF95" s="47">
        <f t="shared" si="92"/>
        <v>0</v>
      </c>
      <c r="AG95" s="47">
        <f t="shared" si="93"/>
        <v>0</v>
      </c>
      <c r="AH95" s="47">
        <f t="shared" si="94"/>
        <v>0</v>
      </c>
      <c r="AI95" s="47">
        <f t="shared" si="95"/>
        <v>0</v>
      </c>
      <c r="AJ95" s="47">
        <f t="shared" si="96"/>
        <v>0</v>
      </c>
      <c r="AK95" s="47">
        <v>0</v>
      </c>
      <c r="AL95" s="47">
        <v>0</v>
      </c>
      <c r="AM95" s="47">
        <v>0</v>
      </c>
      <c r="AN95" s="47">
        <v>0</v>
      </c>
      <c r="AO95" s="47">
        <f t="shared" si="97"/>
        <v>0</v>
      </c>
      <c r="AP95" s="47">
        <v>0</v>
      </c>
      <c r="AQ95" s="47">
        <v>0</v>
      </c>
      <c r="AR95" s="47">
        <v>0</v>
      </c>
      <c r="AS95" s="47">
        <v>0</v>
      </c>
      <c r="AT95" s="47">
        <f t="shared" si="98"/>
        <v>0</v>
      </c>
      <c r="AU95" s="47">
        <v>0</v>
      </c>
      <c r="AV95" s="47">
        <v>0</v>
      </c>
      <c r="AW95" s="47">
        <v>0</v>
      </c>
      <c r="AX95" s="47">
        <v>0</v>
      </c>
      <c r="AY95" s="47">
        <f t="shared" si="99"/>
        <v>0</v>
      </c>
      <c r="AZ95" s="47"/>
      <c r="BA95" s="47"/>
      <c r="BB95" s="47"/>
      <c r="BC95" s="47"/>
      <c r="BD95" s="50"/>
    </row>
    <row r="96" spans="1:56" ht="58.5" customHeight="1" x14ac:dyDescent="0.25">
      <c r="A96" s="44" t="s">
        <v>131</v>
      </c>
      <c r="B96" s="45" t="s">
        <v>288</v>
      </c>
      <c r="C96" s="46" t="s">
        <v>289</v>
      </c>
      <c r="D96" s="47">
        <v>0</v>
      </c>
      <c r="E96" s="47">
        <f t="shared" si="82"/>
        <v>0</v>
      </c>
      <c r="F96" s="47">
        <f t="shared" si="83"/>
        <v>0</v>
      </c>
      <c r="G96" s="47">
        <f t="shared" si="84"/>
        <v>0</v>
      </c>
      <c r="H96" s="47">
        <f t="shared" si="85"/>
        <v>0</v>
      </c>
      <c r="I96" s="47">
        <f t="shared" si="86"/>
        <v>0</v>
      </c>
      <c r="J96" s="47">
        <f t="shared" si="87"/>
        <v>0</v>
      </c>
      <c r="K96" s="47">
        <v>0</v>
      </c>
      <c r="L96" s="47">
        <v>0</v>
      </c>
      <c r="M96" s="47">
        <v>0</v>
      </c>
      <c r="N96" s="47">
        <v>0</v>
      </c>
      <c r="O96" s="47">
        <f t="shared" si="88"/>
        <v>0</v>
      </c>
      <c r="P96" s="47">
        <v>0</v>
      </c>
      <c r="Q96" s="47">
        <v>0</v>
      </c>
      <c r="R96" s="47">
        <v>0</v>
      </c>
      <c r="S96" s="47">
        <v>0</v>
      </c>
      <c r="T96" s="47">
        <f t="shared" si="89"/>
        <v>0</v>
      </c>
      <c r="U96" s="47">
        <v>0</v>
      </c>
      <c r="V96" s="47">
        <v>0</v>
      </c>
      <c r="W96" s="47">
        <v>0</v>
      </c>
      <c r="X96" s="47">
        <v>0</v>
      </c>
      <c r="Y96" s="47">
        <f t="shared" si="90"/>
        <v>0</v>
      </c>
      <c r="Z96" s="47"/>
      <c r="AA96" s="47"/>
      <c r="AB96" s="47"/>
      <c r="AC96" s="47"/>
      <c r="AD96" s="47">
        <v>0</v>
      </c>
      <c r="AE96" s="47">
        <f t="shared" si="91"/>
        <v>0</v>
      </c>
      <c r="AF96" s="47">
        <f t="shared" si="92"/>
        <v>0</v>
      </c>
      <c r="AG96" s="47">
        <f t="shared" si="93"/>
        <v>0</v>
      </c>
      <c r="AH96" s="47">
        <f t="shared" si="94"/>
        <v>0</v>
      </c>
      <c r="AI96" s="47">
        <f t="shared" si="95"/>
        <v>0</v>
      </c>
      <c r="AJ96" s="47">
        <f t="shared" si="96"/>
        <v>0</v>
      </c>
      <c r="AK96" s="47">
        <v>0</v>
      </c>
      <c r="AL96" s="47">
        <v>0</v>
      </c>
      <c r="AM96" s="47">
        <v>0</v>
      </c>
      <c r="AN96" s="47">
        <v>0</v>
      </c>
      <c r="AO96" s="47">
        <f t="shared" si="97"/>
        <v>0</v>
      </c>
      <c r="AP96" s="47">
        <v>0</v>
      </c>
      <c r="AQ96" s="47">
        <v>0</v>
      </c>
      <c r="AR96" s="47">
        <v>0</v>
      </c>
      <c r="AS96" s="47">
        <v>0</v>
      </c>
      <c r="AT96" s="47">
        <f t="shared" si="98"/>
        <v>0</v>
      </c>
      <c r="AU96" s="47">
        <v>0</v>
      </c>
      <c r="AV96" s="47">
        <v>0</v>
      </c>
      <c r="AW96" s="47">
        <v>0</v>
      </c>
      <c r="AX96" s="47">
        <v>0</v>
      </c>
      <c r="AY96" s="47">
        <f t="shared" si="99"/>
        <v>0</v>
      </c>
      <c r="AZ96" s="47"/>
      <c r="BA96" s="47"/>
      <c r="BB96" s="47"/>
      <c r="BC96" s="47"/>
      <c r="BD96" s="50"/>
    </row>
    <row r="97" spans="1:56" ht="99" customHeight="1" x14ac:dyDescent="0.25">
      <c r="A97" s="44" t="s">
        <v>131</v>
      </c>
      <c r="B97" s="45" t="s">
        <v>290</v>
      </c>
      <c r="C97" s="46" t="s">
        <v>291</v>
      </c>
      <c r="D97" s="47">
        <v>25.294053477159906</v>
      </c>
      <c r="E97" s="47">
        <f t="shared" si="82"/>
        <v>0</v>
      </c>
      <c r="F97" s="47">
        <f t="shared" si="83"/>
        <v>0</v>
      </c>
      <c r="G97" s="47">
        <f t="shared" si="84"/>
        <v>0</v>
      </c>
      <c r="H97" s="47">
        <f t="shared" si="85"/>
        <v>0</v>
      </c>
      <c r="I97" s="47">
        <f t="shared" si="86"/>
        <v>0</v>
      </c>
      <c r="J97" s="47">
        <f t="shared" si="87"/>
        <v>0</v>
      </c>
      <c r="K97" s="47">
        <v>0</v>
      </c>
      <c r="L97" s="47">
        <v>0</v>
      </c>
      <c r="M97" s="47">
        <v>0</v>
      </c>
      <c r="N97" s="47">
        <v>0</v>
      </c>
      <c r="O97" s="47">
        <f t="shared" si="88"/>
        <v>0</v>
      </c>
      <c r="P97" s="47">
        <v>0</v>
      </c>
      <c r="Q97" s="47">
        <v>0</v>
      </c>
      <c r="R97" s="47">
        <v>0</v>
      </c>
      <c r="S97" s="47">
        <v>0</v>
      </c>
      <c r="T97" s="47">
        <f t="shared" si="89"/>
        <v>0</v>
      </c>
      <c r="U97" s="47">
        <v>0</v>
      </c>
      <c r="V97" s="47">
        <v>0</v>
      </c>
      <c r="W97" s="47">
        <v>0</v>
      </c>
      <c r="X97" s="47">
        <v>0</v>
      </c>
      <c r="Y97" s="47">
        <f t="shared" si="90"/>
        <v>0</v>
      </c>
      <c r="Z97" s="47"/>
      <c r="AA97" s="47"/>
      <c r="AB97" s="47"/>
      <c r="AC97" s="47"/>
      <c r="AD97" s="47">
        <v>21.078377897633256</v>
      </c>
      <c r="AE97" s="47">
        <f t="shared" si="91"/>
        <v>0</v>
      </c>
      <c r="AF97" s="47">
        <f t="shared" si="92"/>
        <v>0</v>
      </c>
      <c r="AG97" s="47">
        <f t="shared" si="93"/>
        <v>0</v>
      </c>
      <c r="AH97" s="47">
        <f t="shared" si="94"/>
        <v>0</v>
      </c>
      <c r="AI97" s="47">
        <f t="shared" si="95"/>
        <v>0</v>
      </c>
      <c r="AJ97" s="47">
        <f t="shared" si="96"/>
        <v>0</v>
      </c>
      <c r="AK97" s="47">
        <v>0</v>
      </c>
      <c r="AL97" s="47">
        <v>0</v>
      </c>
      <c r="AM97" s="47">
        <v>0</v>
      </c>
      <c r="AN97" s="47">
        <v>0</v>
      </c>
      <c r="AO97" s="47">
        <f t="shared" si="97"/>
        <v>0</v>
      </c>
      <c r="AP97" s="47">
        <v>0</v>
      </c>
      <c r="AQ97" s="47">
        <v>0</v>
      </c>
      <c r="AR97" s="47">
        <v>0</v>
      </c>
      <c r="AS97" s="47">
        <v>0</v>
      </c>
      <c r="AT97" s="47">
        <f t="shared" si="98"/>
        <v>0</v>
      </c>
      <c r="AU97" s="47">
        <v>0</v>
      </c>
      <c r="AV97" s="47">
        <v>0</v>
      </c>
      <c r="AW97" s="47">
        <v>0</v>
      </c>
      <c r="AX97" s="47">
        <v>0</v>
      </c>
      <c r="AY97" s="47">
        <f t="shared" si="99"/>
        <v>0</v>
      </c>
      <c r="AZ97" s="47"/>
      <c r="BA97" s="47"/>
      <c r="BB97" s="47"/>
      <c r="BC97" s="47"/>
      <c r="BD97" s="50"/>
    </row>
    <row r="98" spans="1:56" ht="123.75" customHeight="1" x14ac:dyDescent="0.25">
      <c r="A98" s="44" t="s">
        <v>131</v>
      </c>
      <c r="B98" s="45" t="s">
        <v>292</v>
      </c>
      <c r="C98" s="46" t="s">
        <v>293</v>
      </c>
      <c r="D98" s="47">
        <v>4.776936000000001</v>
      </c>
      <c r="E98" s="47">
        <f t="shared" si="82"/>
        <v>0</v>
      </c>
      <c r="F98" s="47">
        <f t="shared" si="83"/>
        <v>0</v>
      </c>
      <c r="G98" s="47">
        <f t="shared" si="84"/>
        <v>0</v>
      </c>
      <c r="H98" s="47">
        <f t="shared" si="85"/>
        <v>0</v>
      </c>
      <c r="I98" s="47">
        <f t="shared" si="86"/>
        <v>0</v>
      </c>
      <c r="J98" s="47">
        <f t="shared" si="87"/>
        <v>0</v>
      </c>
      <c r="K98" s="47">
        <v>0</v>
      </c>
      <c r="L98" s="47">
        <v>0</v>
      </c>
      <c r="M98" s="47">
        <v>0</v>
      </c>
      <c r="N98" s="47">
        <v>0</v>
      </c>
      <c r="O98" s="47">
        <f t="shared" si="88"/>
        <v>0</v>
      </c>
      <c r="P98" s="47">
        <v>0</v>
      </c>
      <c r="Q98" s="47">
        <v>0</v>
      </c>
      <c r="R98" s="47">
        <v>0</v>
      </c>
      <c r="S98" s="47">
        <v>0</v>
      </c>
      <c r="T98" s="47">
        <f t="shared" si="89"/>
        <v>0</v>
      </c>
      <c r="U98" s="47">
        <v>0</v>
      </c>
      <c r="V98" s="47">
        <v>0</v>
      </c>
      <c r="W98" s="47">
        <v>0</v>
      </c>
      <c r="X98" s="47">
        <v>0</v>
      </c>
      <c r="Y98" s="47">
        <f t="shared" si="90"/>
        <v>0</v>
      </c>
      <c r="Z98" s="47"/>
      <c r="AA98" s="47"/>
      <c r="AB98" s="47"/>
      <c r="AC98" s="47"/>
      <c r="AD98" s="47">
        <v>3.9807800000000002</v>
      </c>
      <c r="AE98" s="47">
        <f t="shared" si="91"/>
        <v>0</v>
      </c>
      <c r="AF98" s="47">
        <f t="shared" si="92"/>
        <v>0</v>
      </c>
      <c r="AG98" s="47">
        <f t="shared" si="93"/>
        <v>0</v>
      </c>
      <c r="AH98" s="47">
        <f t="shared" si="94"/>
        <v>0</v>
      </c>
      <c r="AI98" s="47">
        <f t="shared" si="95"/>
        <v>0</v>
      </c>
      <c r="AJ98" s="47">
        <f t="shared" si="96"/>
        <v>0</v>
      </c>
      <c r="AK98" s="47">
        <v>0</v>
      </c>
      <c r="AL98" s="47">
        <v>0</v>
      </c>
      <c r="AM98" s="47">
        <v>0</v>
      </c>
      <c r="AN98" s="47">
        <v>0</v>
      </c>
      <c r="AO98" s="47">
        <f t="shared" si="97"/>
        <v>0</v>
      </c>
      <c r="AP98" s="47">
        <v>0</v>
      </c>
      <c r="AQ98" s="47">
        <v>0</v>
      </c>
      <c r="AR98" s="47">
        <v>0</v>
      </c>
      <c r="AS98" s="47">
        <v>0</v>
      </c>
      <c r="AT98" s="47">
        <f t="shared" si="98"/>
        <v>0</v>
      </c>
      <c r="AU98" s="47">
        <v>0</v>
      </c>
      <c r="AV98" s="47">
        <v>0</v>
      </c>
      <c r="AW98" s="47">
        <v>0</v>
      </c>
      <c r="AX98" s="47">
        <v>0</v>
      </c>
      <c r="AY98" s="47">
        <f t="shared" si="99"/>
        <v>0</v>
      </c>
      <c r="AZ98" s="47"/>
      <c r="BA98" s="47"/>
      <c r="BB98" s="47"/>
      <c r="BC98" s="47"/>
      <c r="BD98" s="50"/>
    </row>
    <row r="99" spans="1:56" ht="113.25" customHeight="1" x14ac:dyDescent="0.25">
      <c r="A99" s="44" t="s">
        <v>131</v>
      </c>
      <c r="B99" s="45" t="s">
        <v>294</v>
      </c>
      <c r="C99" s="46" t="s">
        <v>295</v>
      </c>
      <c r="D99" s="47">
        <v>0</v>
      </c>
      <c r="E99" s="47">
        <f t="shared" si="82"/>
        <v>0</v>
      </c>
      <c r="F99" s="47">
        <f t="shared" si="83"/>
        <v>0</v>
      </c>
      <c r="G99" s="47">
        <f t="shared" si="84"/>
        <v>0</v>
      </c>
      <c r="H99" s="47">
        <f t="shared" si="85"/>
        <v>0</v>
      </c>
      <c r="I99" s="47">
        <f t="shared" si="86"/>
        <v>0</v>
      </c>
      <c r="J99" s="47">
        <f t="shared" si="87"/>
        <v>0</v>
      </c>
      <c r="K99" s="47">
        <v>0</v>
      </c>
      <c r="L99" s="47">
        <v>0</v>
      </c>
      <c r="M99" s="47">
        <v>0</v>
      </c>
      <c r="N99" s="47">
        <v>0</v>
      </c>
      <c r="O99" s="47">
        <f t="shared" si="88"/>
        <v>0</v>
      </c>
      <c r="P99" s="47">
        <v>0</v>
      </c>
      <c r="Q99" s="47">
        <v>0</v>
      </c>
      <c r="R99" s="47">
        <v>0</v>
      </c>
      <c r="S99" s="47">
        <v>0</v>
      </c>
      <c r="T99" s="47">
        <f t="shared" si="89"/>
        <v>0</v>
      </c>
      <c r="U99" s="47">
        <v>0</v>
      </c>
      <c r="V99" s="47">
        <v>0</v>
      </c>
      <c r="W99" s="47">
        <v>0</v>
      </c>
      <c r="X99" s="47">
        <v>0</v>
      </c>
      <c r="Y99" s="47">
        <f t="shared" si="90"/>
        <v>0</v>
      </c>
      <c r="Z99" s="47"/>
      <c r="AA99" s="47"/>
      <c r="AB99" s="47"/>
      <c r="AC99" s="47"/>
      <c r="AD99" s="47">
        <v>0</v>
      </c>
      <c r="AE99" s="47">
        <f t="shared" si="91"/>
        <v>0</v>
      </c>
      <c r="AF99" s="47">
        <f t="shared" si="92"/>
        <v>0</v>
      </c>
      <c r="AG99" s="47">
        <f t="shared" si="93"/>
        <v>0</v>
      </c>
      <c r="AH99" s="47">
        <f t="shared" si="94"/>
        <v>0</v>
      </c>
      <c r="AI99" s="47">
        <f t="shared" si="95"/>
        <v>0</v>
      </c>
      <c r="AJ99" s="47">
        <f t="shared" si="96"/>
        <v>0</v>
      </c>
      <c r="AK99" s="47">
        <v>0</v>
      </c>
      <c r="AL99" s="47">
        <v>0</v>
      </c>
      <c r="AM99" s="47">
        <v>0</v>
      </c>
      <c r="AN99" s="47">
        <v>0</v>
      </c>
      <c r="AO99" s="47">
        <f t="shared" si="97"/>
        <v>0</v>
      </c>
      <c r="AP99" s="47">
        <v>0</v>
      </c>
      <c r="AQ99" s="47">
        <v>0</v>
      </c>
      <c r="AR99" s="47">
        <v>0</v>
      </c>
      <c r="AS99" s="47">
        <v>0</v>
      </c>
      <c r="AT99" s="47">
        <f t="shared" si="98"/>
        <v>0</v>
      </c>
      <c r="AU99" s="47">
        <v>0</v>
      </c>
      <c r="AV99" s="47">
        <v>0</v>
      </c>
      <c r="AW99" s="47">
        <v>0</v>
      </c>
      <c r="AX99" s="47">
        <v>0</v>
      </c>
      <c r="AY99" s="47">
        <f t="shared" si="99"/>
        <v>0</v>
      </c>
      <c r="AZ99" s="47"/>
      <c r="BA99" s="47"/>
      <c r="BB99" s="47"/>
      <c r="BC99" s="47"/>
      <c r="BD99" s="50"/>
    </row>
    <row r="100" spans="1:56" ht="76.5" customHeight="1" x14ac:dyDescent="0.25">
      <c r="A100" s="44" t="s">
        <v>131</v>
      </c>
      <c r="B100" s="45" t="s">
        <v>296</v>
      </c>
      <c r="C100" s="46" t="s">
        <v>297</v>
      </c>
      <c r="D100" s="47">
        <v>98.72765154999999</v>
      </c>
      <c r="E100" s="47">
        <f t="shared" si="82"/>
        <v>14.809147729999999</v>
      </c>
      <c r="F100" s="47">
        <f t="shared" si="83"/>
        <v>0</v>
      </c>
      <c r="G100" s="47">
        <f t="shared" si="84"/>
        <v>0</v>
      </c>
      <c r="H100" s="47">
        <f t="shared" si="85"/>
        <v>14.809147729999999</v>
      </c>
      <c r="I100" s="47">
        <f t="shared" si="86"/>
        <v>0</v>
      </c>
      <c r="J100" s="47">
        <f t="shared" si="87"/>
        <v>0</v>
      </c>
      <c r="K100" s="47">
        <v>0</v>
      </c>
      <c r="L100" s="47">
        <v>0</v>
      </c>
      <c r="M100" s="47">
        <v>0</v>
      </c>
      <c r="N100" s="47">
        <v>0</v>
      </c>
      <c r="O100" s="47">
        <f t="shared" si="88"/>
        <v>0</v>
      </c>
      <c r="P100" s="47">
        <v>0</v>
      </c>
      <c r="Q100" s="47">
        <v>0</v>
      </c>
      <c r="R100" s="47">
        <v>0</v>
      </c>
      <c r="S100" s="47">
        <v>0</v>
      </c>
      <c r="T100" s="47">
        <f t="shared" si="89"/>
        <v>14.809147729999999</v>
      </c>
      <c r="U100" s="47">
        <v>0</v>
      </c>
      <c r="V100" s="47">
        <v>0</v>
      </c>
      <c r="W100" s="47">
        <v>14.809147729999999</v>
      </c>
      <c r="X100" s="47">
        <v>0</v>
      </c>
      <c r="Y100" s="47">
        <f t="shared" si="90"/>
        <v>0</v>
      </c>
      <c r="Z100" s="47"/>
      <c r="AA100" s="47"/>
      <c r="AB100" s="47"/>
      <c r="AC100" s="47"/>
      <c r="AD100" s="47">
        <v>82.27304295833332</v>
      </c>
      <c r="AE100" s="47">
        <f t="shared" si="91"/>
        <v>0</v>
      </c>
      <c r="AF100" s="47">
        <f t="shared" si="92"/>
        <v>0</v>
      </c>
      <c r="AG100" s="47">
        <f t="shared" si="93"/>
        <v>0</v>
      </c>
      <c r="AH100" s="47">
        <f t="shared" si="94"/>
        <v>0</v>
      </c>
      <c r="AI100" s="47">
        <f t="shared" si="95"/>
        <v>0</v>
      </c>
      <c r="AJ100" s="47">
        <f t="shared" si="96"/>
        <v>0</v>
      </c>
      <c r="AK100" s="47">
        <v>0</v>
      </c>
      <c r="AL100" s="47">
        <v>0</v>
      </c>
      <c r="AM100" s="47">
        <v>0</v>
      </c>
      <c r="AN100" s="47">
        <v>0</v>
      </c>
      <c r="AO100" s="47">
        <f t="shared" si="97"/>
        <v>0</v>
      </c>
      <c r="AP100" s="47">
        <v>0</v>
      </c>
      <c r="AQ100" s="47">
        <v>0</v>
      </c>
      <c r="AR100" s="47">
        <v>0</v>
      </c>
      <c r="AS100" s="47">
        <v>0</v>
      </c>
      <c r="AT100" s="47">
        <f t="shared" si="98"/>
        <v>0</v>
      </c>
      <c r="AU100" s="47">
        <v>0</v>
      </c>
      <c r="AV100" s="47">
        <v>0</v>
      </c>
      <c r="AW100" s="47">
        <v>0</v>
      </c>
      <c r="AX100" s="47">
        <v>0</v>
      </c>
      <c r="AY100" s="47">
        <f t="shared" si="99"/>
        <v>0</v>
      </c>
      <c r="AZ100" s="47"/>
      <c r="BA100" s="47"/>
      <c r="BB100" s="47"/>
      <c r="BC100" s="47"/>
      <c r="BD100" s="50"/>
    </row>
    <row r="101" spans="1:56" ht="109.5" customHeight="1" x14ac:dyDescent="0.25">
      <c r="A101" s="44" t="s">
        <v>131</v>
      </c>
      <c r="B101" s="45" t="s">
        <v>210</v>
      </c>
      <c r="C101" s="46" t="s">
        <v>154</v>
      </c>
      <c r="D101" s="47">
        <v>-0.48270065000000034</v>
      </c>
      <c r="E101" s="47">
        <f t="shared" si="82"/>
        <v>-0.48270065000000001</v>
      </c>
      <c r="F101" s="47">
        <f t="shared" si="83"/>
        <v>0</v>
      </c>
      <c r="G101" s="47">
        <f t="shared" si="84"/>
        <v>0</v>
      </c>
      <c r="H101" s="47">
        <f t="shared" si="85"/>
        <v>-0.48270065000000001</v>
      </c>
      <c r="I101" s="47">
        <f t="shared" si="86"/>
        <v>0</v>
      </c>
      <c r="J101" s="47">
        <f t="shared" si="87"/>
        <v>-0.48270065000000001</v>
      </c>
      <c r="K101" s="47">
        <v>0</v>
      </c>
      <c r="L101" s="47">
        <v>0</v>
      </c>
      <c r="M101" s="47">
        <v>-0.48270065000000001</v>
      </c>
      <c r="N101" s="47">
        <v>0</v>
      </c>
      <c r="O101" s="47">
        <f t="shared" si="88"/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f t="shared" si="89"/>
        <v>0</v>
      </c>
      <c r="U101" s="47">
        <v>0</v>
      </c>
      <c r="V101" s="47">
        <v>0</v>
      </c>
      <c r="W101" s="47">
        <v>0</v>
      </c>
      <c r="X101" s="47">
        <v>0</v>
      </c>
      <c r="Y101" s="47">
        <f t="shared" si="90"/>
        <v>0</v>
      </c>
      <c r="Z101" s="47"/>
      <c r="AA101" s="47"/>
      <c r="AB101" s="47"/>
      <c r="AC101" s="47"/>
      <c r="AD101" s="47">
        <v>0</v>
      </c>
      <c r="AE101" s="47">
        <f t="shared" si="91"/>
        <v>0</v>
      </c>
      <c r="AF101" s="47">
        <f t="shared" si="92"/>
        <v>0</v>
      </c>
      <c r="AG101" s="47">
        <f t="shared" si="93"/>
        <v>0</v>
      </c>
      <c r="AH101" s="47">
        <f t="shared" si="94"/>
        <v>0</v>
      </c>
      <c r="AI101" s="47">
        <f t="shared" si="95"/>
        <v>0</v>
      </c>
      <c r="AJ101" s="47">
        <f t="shared" si="96"/>
        <v>0</v>
      </c>
      <c r="AK101" s="47">
        <v>0</v>
      </c>
      <c r="AL101" s="47">
        <v>0</v>
      </c>
      <c r="AM101" s="47">
        <v>0</v>
      </c>
      <c r="AN101" s="47">
        <v>0</v>
      </c>
      <c r="AO101" s="47">
        <f t="shared" si="97"/>
        <v>0</v>
      </c>
      <c r="AP101" s="47">
        <v>0</v>
      </c>
      <c r="AQ101" s="47">
        <v>0</v>
      </c>
      <c r="AR101" s="47">
        <v>0</v>
      </c>
      <c r="AS101" s="47">
        <v>0</v>
      </c>
      <c r="AT101" s="47">
        <f t="shared" si="98"/>
        <v>0</v>
      </c>
      <c r="AU101" s="47">
        <v>0</v>
      </c>
      <c r="AV101" s="47">
        <v>0</v>
      </c>
      <c r="AW101" s="47">
        <v>0</v>
      </c>
      <c r="AX101" s="47">
        <v>0</v>
      </c>
      <c r="AY101" s="47">
        <f t="shared" si="99"/>
        <v>0</v>
      </c>
      <c r="AZ101" s="47"/>
      <c r="BA101" s="47"/>
      <c r="BB101" s="47"/>
      <c r="BC101" s="47"/>
      <c r="BD101" s="50"/>
    </row>
    <row r="102" spans="1:56" ht="159.75" customHeight="1" x14ac:dyDescent="0.25">
      <c r="A102" s="44" t="s">
        <v>131</v>
      </c>
      <c r="B102" s="45" t="s">
        <v>212</v>
      </c>
      <c r="C102" s="46" t="s">
        <v>171</v>
      </c>
      <c r="D102" s="47">
        <v>-0.19226973600000163</v>
      </c>
      <c r="E102" s="47">
        <f t="shared" si="82"/>
        <v>0</v>
      </c>
      <c r="F102" s="47">
        <f t="shared" si="83"/>
        <v>0</v>
      </c>
      <c r="G102" s="47">
        <f t="shared" si="84"/>
        <v>0</v>
      </c>
      <c r="H102" s="47">
        <f t="shared" si="85"/>
        <v>0</v>
      </c>
      <c r="I102" s="47">
        <f t="shared" si="86"/>
        <v>0</v>
      </c>
      <c r="J102" s="47">
        <f t="shared" si="87"/>
        <v>0</v>
      </c>
      <c r="K102" s="47">
        <v>0</v>
      </c>
      <c r="L102" s="47">
        <v>0</v>
      </c>
      <c r="M102" s="47">
        <v>0</v>
      </c>
      <c r="N102" s="47">
        <v>0</v>
      </c>
      <c r="O102" s="47">
        <f t="shared" si="88"/>
        <v>0</v>
      </c>
      <c r="P102" s="47">
        <v>0</v>
      </c>
      <c r="Q102" s="47">
        <v>0</v>
      </c>
      <c r="R102" s="47">
        <v>0</v>
      </c>
      <c r="S102" s="47">
        <v>0</v>
      </c>
      <c r="T102" s="47">
        <f t="shared" si="89"/>
        <v>0</v>
      </c>
      <c r="U102" s="47">
        <v>0</v>
      </c>
      <c r="V102" s="47">
        <v>0</v>
      </c>
      <c r="W102" s="47">
        <v>0</v>
      </c>
      <c r="X102" s="47">
        <v>0</v>
      </c>
      <c r="Y102" s="47">
        <f t="shared" si="90"/>
        <v>0</v>
      </c>
      <c r="Z102" s="47"/>
      <c r="AA102" s="47"/>
      <c r="AB102" s="47"/>
      <c r="AC102" s="47"/>
      <c r="AD102" s="47">
        <v>-0.1602247800000014</v>
      </c>
      <c r="AE102" s="47">
        <f t="shared" si="91"/>
        <v>0</v>
      </c>
      <c r="AF102" s="47">
        <f t="shared" si="92"/>
        <v>0</v>
      </c>
      <c r="AG102" s="47">
        <f t="shared" si="93"/>
        <v>0</v>
      </c>
      <c r="AH102" s="47">
        <f t="shared" si="94"/>
        <v>0</v>
      </c>
      <c r="AI102" s="47">
        <f t="shared" si="95"/>
        <v>0</v>
      </c>
      <c r="AJ102" s="47">
        <f t="shared" si="96"/>
        <v>0</v>
      </c>
      <c r="AK102" s="47">
        <v>0</v>
      </c>
      <c r="AL102" s="47">
        <v>0</v>
      </c>
      <c r="AM102" s="47">
        <v>0</v>
      </c>
      <c r="AN102" s="47">
        <v>0</v>
      </c>
      <c r="AO102" s="47">
        <f t="shared" si="97"/>
        <v>0</v>
      </c>
      <c r="AP102" s="47">
        <v>0</v>
      </c>
      <c r="AQ102" s="47">
        <v>0</v>
      </c>
      <c r="AR102" s="47">
        <v>0</v>
      </c>
      <c r="AS102" s="47">
        <v>0</v>
      </c>
      <c r="AT102" s="47">
        <f t="shared" si="98"/>
        <v>0</v>
      </c>
      <c r="AU102" s="47">
        <v>0</v>
      </c>
      <c r="AV102" s="47">
        <v>0</v>
      </c>
      <c r="AW102" s="47">
        <v>0</v>
      </c>
      <c r="AX102" s="47">
        <v>0</v>
      </c>
      <c r="AY102" s="47">
        <f t="shared" si="99"/>
        <v>0</v>
      </c>
      <c r="AZ102" s="47"/>
      <c r="BA102" s="47"/>
      <c r="BB102" s="47"/>
      <c r="BC102" s="47"/>
      <c r="BD102" s="50"/>
    </row>
    <row r="103" spans="1:56" ht="61.5" customHeight="1" x14ac:dyDescent="0.25">
      <c r="A103" s="44" t="s">
        <v>131</v>
      </c>
      <c r="B103" s="45" t="s">
        <v>133</v>
      </c>
      <c r="C103" s="46" t="s">
        <v>165</v>
      </c>
      <c r="D103" s="47">
        <v>-4.0848000000027251E-2</v>
      </c>
      <c r="E103" s="47">
        <f t="shared" si="82"/>
        <v>0</v>
      </c>
      <c r="F103" s="47">
        <f t="shared" si="83"/>
        <v>0</v>
      </c>
      <c r="G103" s="47">
        <f t="shared" si="84"/>
        <v>0</v>
      </c>
      <c r="H103" s="47">
        <f t="shared" si="85"/>
        <v>0</v>
      </c>
      <c r="I103" s="47">
        <f t="shared" si="86"/>
        <v>0</v>
      </c>
      <c r="J103" s="47">
        <f t="shared" si="87"/>
        <v>0</v>
      </c>
      <c r="K103" s="47">
        <v>0</v>
      </c>
      <c r="L103" s="47">
        <v>0</v>
      </c>
      <c r="M103" s="47">
        <v>0</v>
      </c>
      <c r="N103" s="47">
        <v>0</v>
      </c>
      <c r="O103" s="47">
        <f t="shared" si="88"/>
        <v>0</v>
      </c>
      <c r="P103" s="47">
        <v>0</v>
      </c>
      <c r="Q103" s="47">
        <v>0</v>
      </c>
      <c r="R103" s="47">
        <v>0</v>
      </c>
      <c r="S103" s="47">
        <v>0</v>
      </c>
      <c r="T103" s="47">
        <f t="shared" si="89"/>
        <v>0</v>
      </c>
      <c r="U103" s="47">
        <v>0</v>
      </c>
      <c r="V103" s="47">
        <v>0</v>
      </c>
      <c r="W103" s="47">
        <v>0</v>
      </c>
      <c r="X103" s="47">
        <v>0</v>
      </c>
      <c r="Y103" s="47">
        <f t="shared" si="90"/>
        <v>0</v>
      </c>
      <c r="Z103" s="47"/>
      <c r="AA103" s="47"/>
      <c r="AB103" s="47"/>
      <c r="AC103" s="47"/>
      <c r="AD103" s="47">
        <v>-3.4040000000022698E-2</v>
      </c>
      <c r="AE103" s="47">
        <f t="shared" si="91"/>
        <v>0</v>
      </c>
      <c r="AF103" s="47">
        <f t="shared" si="92"/>
        <v>0</v>
      </c>
      <c r="AG103" s="47">
        <f t="shared" si="93"/>
        <v>0</v>
      </c>
      <c r="AH103" s="47">
        <f t="shared" si="94"/>
        <v>0</v>
      </c>
      <c r="AI103" s="47">
        <f t="shared" si="95"/>
        <v>0</v>
      </c>
      <c r="AJ103" s="47">
        <f t="shared" si="96"/>
        <v>0</v>
      </c>
      <c r="AK103" s="47">
        <v>0</v>
      </c>
      <c r="AL103" s="47">
        <v>0</v>
      </c>
      <c r="AM103" s="47">
        <v>0</v>
      </c>
      <c r="AN103" s="47">
        <v>0</v>
      </c>
      <c r="AO103" s="47">
        <f t="shared" si="97"/>
        <v>0</v>
      </c>
      <c r="AP103" s="47">
        <v>0</v>
      </c>
      <c r="AQ103" s="47">
        <v>0</v>
      </c>
      <c r="AR103" s="47">
        <v>0</v>
      </c>
      <c r="AS103" s="47">
        <v>0</v>
      </c>
      <c r="AT103" s="47">
        <f t="shared" si="98"/>
        <v>0</v>
      </c>
      <c r="AU103" s="47">
        <v>0</v>
      </c>
      <c r="AV103" s="47">
        <v>0</v>
      </c>
      <c r="AW103" s="47">
        <v>0</v>
      </c>
      <c r="AX103" s="47">
        <v>0</v>
      </c>
      <c r="AY103" s="47">
        <f t="shared" si="99"/>
        <v>0</v>
      </c>
      <c r="AZ103" s="47"/>
      <c r="BA103" s="47"/>
      <c r="BB103" s="47"/>
      <c r="BC103" s="47"/>
      <c r="BD103" s="50"/>
    </row>
    <row r="104" spans="1:56" ht="141" customHeight="1" x14ac:dyDescent="0.25">
      <c r="A104" s="44" t="s">
        <v>131</v>
      </c>
      <c r="B104" s="45" t="s">
        <v>298</v>
      </c>
      <c r="C104" s="46" t="s">
        <v>299</v>
      </c>
      <c r="D104" s="47">
        <v>34.461420000000004</v>
      </c>
      <c r="E104" s="47">
        <f t="shared" si="82"/>
        <v>0</v>
      </c>
      <c r="F104" s="47">
        <f t="shared" si="83"/>
        <v>0</v>
      </c>
      <c r="G104" s="47">
        <f t="shared" si="84"/>
        <v>0</v>
      </c>
      <c r="H104" s="47">
        <f t="shared" si="85"/>
        <v>0</v>
      </c>
      <c r="I104" s="47">
        <f t="shared" si="86"/>
        <v>0</v>
      </c>
      <c r="J104" s="47">
        <f t="shared" si="87"/>
        <v>0</v>
      </c>
      <c r="K104" s="47">
        <v>0</v>
      </c>
      <c r="L104" s="47">
        <v>0</v>
      </c>
      <c r="M104" s="47">
        <v>0</v>
      </c>
      <c r="N104" s="47">
        <v>0</v>
      </c>
      <c r="O104" s="47">
        <f t="shared" si="88"/>
        <v>0</v>
      </c>
      <c r="P104" s="47">
        <v>0</v>
      </c>
      <c r="Q104" s="47">
        <v>0</v>
      </c>
      <c r="R104" s="47">
        <v>0</v>
      </c>
      <c r="S104" s="47">
        <v>0</v>
      </c>
      <c r="T104" s="47">
        <f t="shared" si="89"/>
        <v>0</v>
      </c>
      <c r="U104" s="47">
        <v>0</v>
      </c>
      <c r="V104" s="47">
        <v>0</v>
      </c>
      <c r="W104" s="47">
        <v>0</v>
      </c>
      <c r="X104" s="47">
        <v>0</v>
      </c>
      <c r="Y104" s="47">
        <f t="shared" si="90"/>
        <v>0</v>
      </c>
      <c r="Z104" s="47"/>
      <c r="AA104" s="47"/>
      <c r="AB104" s="47"/>
      <c r="AC104" s="47"/>
      <c r="AD104" s="47">
        <v>28.717849999999999</v>
      </c>
      <c r="AE104" s="47">
        <f t="shared" si="91"/>
        <v>0</v>
      </c>
      <c r="AF104" s="47">
        <f t="shared" si="92"/>
        <v>0</v>
      </c>
      <c r="AG104" s="47">
        <f t="shared" si="93"/>
        <v>0</v>
      </c>
      <c r="AH104" s="47">
        <f t="shared" si="94"/>
        <v>0</v>
      </c>
      <c r="AI104" s="47">
        <f t="shared" si="95"/>
        <v>0</v>
      </c>
      <c r="AJ104" s="47">
        <f t="shared" si="96"/>
        <v>0</v>
      </c>
      <c r="AK104" s="47">
        <v>0</v>
      </c>
      <c r="AL104" s="47">
        <v>0</v>
      </c>
      <c r="AM104" s="47">
        <v>0</v>
      </c>
      <c r="AN104" s="47">
        <v>0</v>
      </c>
      <c r="AO104" s="47">
        <f t="shared" si="97"/>
        <v>0</v>
      </c>
      <c r="AP104" s="47">
        <v>0</v>
      </c>
      <c r="AQ104" s="47">
        <v>0</v>
      </c>
      <c r="AR104" s="47">
        <v>0</v>
      </c>
      <c r="AS104" s="47">
        <v>0</v>
      </c>
      <c r="AT104" s="47">
        <f t="shared" si="98"/>
        <v>0</v>
      </c>
      <c r="AU104" s="47">
        <v>0</v>
      </c>
      <c r="AV104" s="47">
        <v>0</v>
      </c>
      <c r="AW104" s="47">
        <v>0</v>
      </c>
      <c r="AX104" s="47">
        <v>0</v>
      </c>
      <c r="AY104" s="47">
        <f t="shared" si="99"/>
        <v>0</v>
      </c>
      <c r="AZ104" s="47"/>
      <c r="BA104" s="47"/>
      <c r="BB104" s="47"/>
      <c r="BC104" s="47"/>
      <c r="BD104" s="50"/>
    </row>
    <row r="105" spans="1:56" ht="47.25" x14ac:dyDescent="0.25">
      <c r="A105" s="36" t="s">
        <v>216</v>
      </c>
      <c r="B105" s="37" t="s">
        <v>96</v>
      </c>
      <c r="C105" s="38" t="s">
        <v>73</v>
      </c>
      <c r="D105" s="39">
        <f>D106+D107</f>
        <v>47.334962686076672</v>
      </c>
      <c r="E105" s="39">
        <f t="shared" ref="E105:BC105" si="100">E106+E107</f>
        <v>4.3657355347191276</v>
      </c>
      <c r="F105" s="39">
        <f t="shared" si="100"/>
        <v>1.08316949</v>
      </c>
      <c r="G105" s="39">
        <f t="shared" si="100"/>
        <v>0</v>
      </c>
      <c r="H105" s="39">
        <f t="shared" si="100"/>
        <v>1.0589688000000002</v>
      </c>
      <c r="I105" s="39">
        <f t="shared" si="100"/>
        <v>2.2235972447191279</v>
      </c>
      <c r="J105" s="39">
        <f t="shared" si="100"/>
        <v>2.7783954053411186</v>
      </c>
      <c r="K105" s="39">
        <f t="shared" si="100"/>
        <v>0</v>
      </c>
      <c r="L105" s="39">
        <f t="shared" si="100"/>
        <v>0</v>
      </c>
      <c r="M105" s="39">
        <f t="shared" si="100"/>
        <v>1.0589688000000002</v>
      </c>
      <c r="N105" s="39">
        <f t="shared" si="100"/>
        <v>1.7194266053411182</v>
      </c>
      <c r="O105" s="39">
        <f t="shared" si="100"/>
        <v>1.3918970887882836</v>
      </c>
      <c r="P105" s="39">
        <f t="shared" si="100"/>
        <v>1.08316949</v>
      </c>
      <c r="Q105" s="39">
        <f t="shared" si="100"/>
        <v>0</v>
      </c>
      <c r="R105" s="39">
        <f t="shared" si="100"/>
        <v>0</v>
      </c>
      <c r="S105" s="39">
        <f t="shared" si="100"/>
        <v>0.3087275987882836</v>
      </c>
      <c r="T105" s="39">
        <f t="shared" si="100"/>
        <v>0.19544304058972589</v>
      </c>
      <c r="U105" s="39">
        <f t="shared" si="100"/>
        <v>0</v>
      </c>
      <c r="V105" s="39">
        <f t="shared" si="100"/>
        <v>0</v>
      </c>
      <c r="W105" s="39">
        <f t="shared" si="100"/>
        <v>0</v>
      </c>
      <c r="X105" s="39">
        <f t="shared" si="100"/>
        <v>0.19544304058972589</v>
      </c>
      <c r="Y105" s="39">
        <f t="shared" si="100"/>
        <v>0</v>
      </c>
      <c r="Z105" s="39">
        <f t="shared" si="100"/>
        <v>0</v>
      </c>
      <c r="AA105" s="39">
        <f t="shared" si="100"/>
        <v>0</v>
      </c>
      <c r="AB105" s="39">
        <f t="shared" si="100"/>
        <v>0</v>
      </c>
      <c r="AC105" s="39">
        <f t="shared" si="100"/>
        <v>0</v>
      </c>
      <c r="AD105" s="39">
        <f t="shared" si="100"/>
        <v>46.671783693697648</v>
      </c>
      <c r="AE105" s="39">
        <f t="shared" si="100"/>
        <v>4.0647603800000001</v>
      </c>
      <c r="AF105" s="39">
        <f t="shared" si="100"/>
        <v>0.90264124000000001</v>
      </c>
      <c r="AG105" s="39">
        <f t="shared" si="100"/>
        <v>0.13269215000000001</v>
      </c>
      <c r="AH105" s="39">
        <f t="shared" si="100"/>
        <v>0.88247400000000009</v>
      </c>
      <c r="AI105" s="39">
        <f t="shared" si="100"/>
        <v>2.14695299</v>
      </c>
      <c r="AJ105" s="39">
        <f t="shared" si="100"/>
        <v>2.6505309600000002</v>
      </c>
      <c r="AK105" s="39">
        <f t="shared" si="100"/>
        <v>0</v>
      </c>
      <c r="AL105" s="39">
        <f t="shared" si="100"/>
        <v>0</v>
      </c>
      <c r="AM105" s="39">
        <f t="shared" si="100"/>
        <v>0.88247400000000009</v>
      </c>
      <c r="AN105" s="39">
        <f t="shared" si="100"/>
        <v>1.76805696</v>
      </c>
      <c r="AO105" s="39">
        <f t="shared" si="100"/>
        <v>1.2264355499999999</v>
      </c>
      <c r="AP105" s="39">
        <f t="shared" si="100"/>
        <v>0.90264124000000001</v>
      </c>
      <c r="AQ105" s="39">
        <f t="shared" si="100"/>
        <v>0.13269215000000001</v>
      </c>
      <c r="AR105" s="39">
        <f t="shared" si="100"/>
        <v>0</v>
      </c>
      <c r="AS105" s="39">
        <f t="shared" si="100"/>
        <v>0.19110215999999999</v>
      </c>
      <c r="AT105" s="39">
        <f t="shared" si="100"/>
        <v>0.18779386999999997</v>
      </c>
      <c r="AU105" s="39">
        <f t="shared" si="100"/>
        <v>0</v>
      </c>
      <c r="AV105" s="39">
        <f t="shared" si="100"/>
        <v>0</v>
      </c>
      <c r="AW105" s="39">
        <f t="shared" si="100"/>
        <v>0</v>
      </c>
      <c r="AX105" s="39">
        <f t="shared" si="100"/>
        <v>0.18779386999999997</v>
      </c>
      <c r="AY105" s="39">
        <f t="shared" si="100"/>
        <v>0</v>
      </c>
      <c r="AZ105" s="39">
        <f t="shared" si="100"/>
        <v>0</v>
      </c>
      <c r="BA105" s="39">
        <f t="shared" si="100"/>
        <v>0</v>
      </c>
      <c r="BB105" s="39">
        <f t="shared" si="100"/>
        <v>0</v>
      </c>
      <c r="BC105" s="39">
        <f t="shared" si="100"/>
        <v>0</v>
      </c>
    </row>
    <row r="106" spans="1:56" ht="45" customHeight="1" x14ac:dyDescent="0.25">
      <c r="A106" s="36" t="s">
        <v>217</v>
      </c>
      <c r="B106" s="37" t="s">
        <v>97</v>
      </c>
      <c r="C106" s="38" t="s">
        <v>73</v>
      </c>
      <c r="D106" s="39">
        <v>0</v>
      </c>
      <c r="E106" s="39">
        <f t="shared" ref="E106:E123" si="101">J106+O106+T106+Y106</f>
        <v>0</v>
      </c>
      <c r="F106" s="39">
        <f t="shared" si="18"/>
        <v>0</v>
      </c>
      <c r="G106" s="39">
        <f t="shared" si="19"/>
        <v>0</v>
      </c>
      <c r="H106" s="39">
        <f t="shared" si="20"/>
        <v>0</v>
      </c>
      <c r="I106" s="39">
        <f t="shared" si="21"/>
        <v>0</v>
      </c>
      <c r="J106" s="39">
        <f t="shared" ref="J106:J123" si="102">SUM(K106:N106)</f>
        <v>0</v>
      </c>
      <c r="K106" s="39">
        <v>0</v>
      </c>
      <c r="L106" s="39">
        <v>0</v>
      </c>
      <c r="M106" s="39">
        <v>0</v>
      </c>
      <c r="N106" s="39">
        <v>0</v>
      </c>
      <c r="O106" s="39">
        <f t="shared" si="23"/>
        <v>0</v>
      </c>
      <c r="P106" s="39">
        <v>0</v>
      </c>
      <c r="Q106" s="39">
        <v>0</v>
      </c>
      <c r="R106" s="39">
        <v>0</v>
      </c>
      <c r="S106" s="39">
        <v>0</v>
      </c>
      <c r="T106" s="39">
        <f t="shared" si="25"/>
        <v>0</v>
      </c>
      <c r="U106" s="39">
        <v>0</v>
      </c>
      <c r="V106" s="39">
        <v>0</v>
      </c>
      <c r="W106" s="39">
        <v>0</v>
      </c>
      <c r="X106" s="39">
        <v>0</v>
      </c>
      <c r="Y106" s="39">
        <f t="shared" si="27"/>
        <v>0</v>
      </c>
      <c r="Z106" s="39">
        <v>0</v>
      </c>
      <c r="AA106" s="39">
        <v>0</v>
      </c>
      <c r="AB106" s="39">
        <v>0</v>
      </c>
      <c r="AC106" s="39">
        <v>0</v>
      </c>
      <c r="AD106" s="39">
        <v>0</v>
      </c>
      <c r="AE106" s="39">
        <f t="shared" si="49"/>
        <v>0</v>
      </c>
      <c r="AF106" s="39">
        <f t="shared" si="50"/>
        <v>0</v>
      </c>
      <c r="AG106" s="39">
        <f t="shared" si="51"/>
        <v>0</v>
      </c>
      <c r="AH106" s="39">
        <f t="shared" si="52"/>
        <v>0</v>
      </c>
      <c r="AI106" s="39">
        <f t="shared" si="53"/>
        <v>0</v>
      </c>
      <c r="AJ106" s="39">
        <f t="shared" ref="AJ106:AJ123" si="103">SUM(AK106:AN106)</f>
        <v>0</v>
      </c>
      <c r="AK106" s="39">
        <v>0</v>
      </c>
      <c r="AL106" s="39">
        <v>0</v>
      </c>
      <c r="AM106" s="39">
        <v>0</v>
      </c>
      <c r="AN106" s="39">
        <v>0</v>
      </c>
      <c r="AO106" s="39">
        <f t="shared" ref="AO106:AO123" si="104">SUM(AP106:AS106)</f>
        <v>0</v>
      </c>
      <c r="AP106" s="39">
        <v>0</v>
      </c>
      <c r="AQ106" s="39">
        <v>0</v>
      </c>
      <c r="AR106" s="39">
        <v>0</v>
      </c>
      <c r="AS106" s="39">
        <v>0</v>
      </c>
      <c r="AT106" s="39">
        <f t="shared" ref="AT106:AT123" si="105">SUM(AU106:AX106)</f>
        <v>0</v>
      </c>
      <c r="AU106" s="39">
        <v>0</v>
      </c>
      <c r="AV106" s="39">
        <v>0</v>
      </c>
      <c r="AW106" s="39">
        <v>0</v>
      </c>
      <c r="AX106" s="39">
        <v>0</v>
      </c>
      <c r="AY106" s="39">
        <f t="shared" si="36"/>
        <v>0</v>
      </c>
      <c r="AZ106" s="39">
        <v>0</v>
      </c>
      <c r="BA106" s="39">
        <v>0</v>
      </c>
      <c r="BB106" s="39">
        <v>0</v>
      </c>
      <c r="BC106" s="39">
        <v>0</v>
      </c>
    </row>
    <row r="107" spans="1:56" ht="62.25" customHeight="1" x14ac:dyDescent="0.25">
      <c r="A107" s="40" t="s">
        <v>218</v>
      </c>
      <c r="B107" s="41" t="s">
        <v>98</v>
      </c>
      <c r="C107" s="42" t="s">
        <v>73</v>
      </c>
      <c r="D107" s="43">
        <f>D108+D110+D109</f>
        <v>47.334962686076672</v>
      </c>
      <c r="E107" s="43">
        <f t="shared" ref="E107:BC107" si="106">E108+E110+E109</f>
        <v>4.3657355347191276</v>
      </c>
      <c r="F107" s="43">
        <f t="shared" si="106"/>
        <v>1.08316949</v>
      </c>
      <c r="G107" s="43">
        <f t="shared" si="106"/>
        <v>0</v>
      </c>
      <c r="H107" s="43">
        <f t="shared" si="106"/>
        <v>1.0589688000000002</v>
      </c>
      <c r="I107" s="43">
        <f t="shared" si="106"/>
        <v>2.2235972447191279</v>
      </c>
      <c r="J107" s="43">
        <f t="shared" si="106"/>
        <v>2.7783954053411186</v>
      </c>
      <c r="K107" s="43">
        <f t="shared" si="106"/>
        <v>0</v>
      </c>
      <c r="L107" s="43">
        <f t="shared" si="106"/>
        <v>0</v>
      </c>
      <c r="M107" s="43">
        <f t="shared" si="106"/>
        <v>1.0589688000000002</v>
      </c>
      <c r="N107" s="43">
        <f t="shared" si="106"/>
        <v>1.7194266053411182</v>
      </c>
      <c r="O107" s="43">
        <f t="shared" si="106"/>
        <v>1.3918970887882836</v>
      </c>
      <c r="P107" s="43">
        <f t="shared" si="106"/>
        <v>1.08316949</v>
      </c>
      <c r="Q107" s="43">
        <f t="shared" si="106"/>
        <v>0</v>
      </c>
      <c r="R107" s="43">
        <f t="shared" si="106"/>
        <v>0</v>
      </c>
      <c r="S107" s="43">
        <f t="shared" si="106"/>
        <v>0.3087275987882836</v>
      </c>
      <c r="T107" s="43">
        <f t="shared" si="106"/>
        <v>0.19544304058972589</v>
      </c>
      <c r="U107" s="43">
        <f t="shared" si="106"/>
        <v>0</v>
      </c>
      <c r="V107" s="43">
        <f t="shared" si="106"/>
        <v>0</v>
      </c>
      <c r="W107" s="43">
        <f t="shared" si="106"/>
        <v>0</v>
      </c>
      <c r="X107" s="43">
        <f t="shared" si="106"/>
        <v>0.19544304058972589</v>
      </c>
      <c r="Y107" s="43">
        <f t="shared" si="106"/>
        <v>0</v>
      </c>
      <c r="Z107" s="43">
        <f t="shared" si="106"/>
        <v>0</v>
      </c>
      <c r="AA107" s="43">
        <f t="shared" si="106"/>
        <v>0</v>
      </c>
      <c r="AB107" s="43">
        <f t="shared" si="106"/>
        <v>0</v>
      </c>
      <c r="AC107" s="43">
        <f t="shared" si="106"/>
        <v>0</v>
      </c>
      <c r="AD107" s="43">
        <f t="shared" si="106"/>
        <v>46.671783693697648</v>
      </c>
      <c r="AE107" s="43">
        <f t="shared" si="106"/>
        <v>4.0647603800000001</v>
      </c>
      <c r="AF107" s="43">
        <f t="shared" si="106"/>
        <v>0.90264124000000001</v>
      </c>
      <c r="AG107" s="43">
        <f t="shared" si="106"/>
        <v>0.13269215000000001</v>
      </c>
      <c r="AH107" s="43">
        <f t="shared" si="106"/>
        <v>0.88247400000000009</v>
      </c>
      <c r="AI107" s="43">
        <f t="shared" si="106"/>
        <v>2.14695299</v>
      </c>
      <c r="AJ107" s="43">
        <f t="shared" si="106"/>
        <v>2.6505309600000002</v>
      </c>
      <c r="AK107" s="43">
        <f t="shared" si="106"/>
        <v>0</v>
      </c>
      <c r="AL107" s="43">
        <f t="shared" si="106"/>
        <v>0</v>
      </c>
      <c r="AM107" s="43">
        <f t="shared" si="106"/>
        <v>0.88247400000000009</v>
      </c>
      <c r="AN107" s="43">
        <f t="shared" si="106"/>
        <v>1.76805696</v>
      </c>
      <c r="AO107" s="43">
        <f t="shared" si="106"/>
        <v>1.2264355499999999</v>
      </c>
      <c r="AP107" s="43">
        <f t="shared" si="106"/>
        <v>0.90264124000000001</v>
      </c>
      <c r="AQ107" s="43">
        <f t="shared" si="106"/>
        <v>0.13269215000000001</v>
      </c>
      <c r="AR107" s="43">
        <f t="shared" si="106"/>
        <v>0</v>
      </c>
      <c r="AS107" s="43">
        <f t="shared" si="106"/>
        <v>0.19110215999999999</v>
      </c>
      <c r="AT107" s="43">
        <f t="shared" si="106"/>
        <v>0.18779386999999997</v>
      </c>
      <c r="AU107" s="43">
        <f t="shared" si="106"/>
        <v>0</v>
      </c>
      <c r="AV107" s="43">
        <f t="shared" si="106"/>
        <v>0</v>
      </c>
      <c r="AW107" s="43">
        <f t="shared" si="106"/>
        <v>0</v>
      </c>
      <c r="AX107" s="43">
        <f t="shared" si="106"/>
        <v>0.18779386999999997</v>
      </c>
      <c r="AY107" s="43">
        <f t="shared" si="106"/>
        <v>0</v>
      </c>
      <c r="AZ107" s="43">
        <f t="shared" si="106"/>
        <v>0</v>
      </c>
      <c r="BA107" s="43">
        <f t="shared" si="106"/>
        <v>0</v>
      </c>
      <c r="BB107" s="43">
        <f t="shared" si="106"/>
        <v>0</v>
      </c>
      <c r="BC107" s="43">
        <f t="shared" si="106"/>
        <v>0</v>
      </c>
    </row>
    <row r="108" spans="1:56" ht="87.75" customHeight="1" x14ac:dyDescent="0.25">
      <c r="A108" s="44" t="s">
        <v>218</v>
      </c>
      <c r="B108" s="45" t="s">
        <v>250</v>
      </c>
      <c r="C108" s="49" t="s">
        <v>251</v>
      </c>
      <c r="D108" s="47">
        <v>7.9959633551426856</v>
      </c>
      <c r="E108" s="47">
        <f t="shared" ref="E108:E110" si="107">F108+G108+H108+I108</f>
        <v>3.2119738147191277</v>
      </c>
      <c r="F108" s="47">
        <f t="shared" ref="F108:F110" si="108">K108+P108+U108+Z108</f>
        <v>1.08316949</v>
      </c>
      <c r="G108" s="47">
        <f t="shared" ref="G108:G110" si="109">L108+Q108+V108+AA108</f>
        <v>0</v>
      </c>
      <c r="H108" s="47">
        <f t="shared" ref="H108:H110" si="110">M108+R108+W108+AB108</f>
        <v>0</v>
      </c>
      <c r="I108" s="47">
        <f t="shared" ref="I108:I110" si="111">N108+S108+X108+AC108</f>
        <v>2.1288043247191277</v>
      </c>
      <c r="J108" s="47">
        <f t="shared" ref="J108:J110" si="112">K108+L108+M108+N108</f>
        <v>1.7194266053411182</v>
      </c>
      <c r="K108" s="47">
        <v>0</v>
      </c>
      <c r="L108" s="47">
        <v>0</v>
      </c>
      <c r="M108" s="47">
        <v>0</v>
      </c>
      <c r="N108" s="47">
        <v>1.7194266053411182</v>
      </c>
      <c r="O108" s="47">
        <f t="shared" ref="O108:O110" si="113">P108+Q108+R108+S108</f>
        <v>1.2971041687882836</v>
      </c>
      <c r="P108" s="47">
        <v>1.08316949</v>
      </c>
      <c r="Q108" s="47">
        <v>0</v>
      </c>
      <c r="R108" s="47">
        <v>0</v>
      </c>
      <c r="S108" s="47">
        <v>0.21393467878828362</v>
      </c>
      <c r="T108" s="47">
        <f t="shared" ref="T108:T110" si="114">U108+V108+W108+X108</f>
        <v>0.19544304058972589</v>
      </c>
      <c r="U108" s="47">
        <v>0</v>
      </c>
      <c r="V108" s="47">
        <v>0</v>
      </c>
      <c r="W108" s="47">
        <v>0</v>
      </c>
      <c r="X108" s="47">
        <v>0.19544304058972589</v>
      </c>
      <c r="Y108" s="47">
        <f t="shared" ref="Y108:Y110" si="115">Z108+AA108+AB108+AC108</f>
        <v>0</v>
      </c>
      <c r="Z108" s="47"/>
      <c r="AA108" s="47"/>
      <c r="AB108" s="47"/>
      <c r="AC108" s="47"/>
      <c r="AD108" s="47">
        <v>7.0769468799999959</v>
      </c>
      <c r="AE108" s="47">
        <f t="shared" ref="AE108:AE110" si="116">AF108+AG108+AH108+AI108</f>
        <v>3.0495942299999999</v>
      </c>
      <c r="AF108" s="47">
        <f t="shared" ref="AF108:AF110" si="117">AK108+AP108+AU108+AZ108</f>
        <v>0.90264124000000001</v>
      </c>
      <c r="AG108" s="47">
        <f t="shared" ref="AG108:AG110" si="118">AL108+AQ108+AV108+BA108</f>
        <v>0</v>
      </c>
      <c r="AH108" s="47">
        <f t="shared" ref="AH108:AH110" si="119">AM108+AR108+AW108+BB108</f>
        <v>0</v>
      </c>
      <c r="AI108" s="47">
        <f t="shared" ref="AI108:AI110" si="120">AN108+AS108+AX108+BC108</f>
        <v>2.14695299</v>
      </c>
      <c r="AJ108" s="47">
        <f t="shared" ref="AJ108:AJ110" si="121">AK108+AL108+AM108+AN108</f>
        <v>1.76805696</v>
      </c>
      <c r="AK108" s="47">
        <v>0</v>
      </c>
      <c r="AL108" s="47">
        <v>0</v>
      </c>
      <c r="AM108" s="47">
        <v>0</v>
      </c>
      <c r="AN108" s="47">
        <v>1.76805696</v>
      </c>
      <c r="AO108" s="47">
        <f t="shared" ref="AO108:AO110" si="122">AP108+AQ108+AR108+AS108</f>
        <v>1.0937433999999999</v>
      </c>
      <c r="AP108" s="47">
        <v>0.90264124000000001</v>
      </c>
      <c r="AQ108" s="47">
        <v>0</v>
      </c>
      <c r="AR108" s="47">
        <v>0</v>
      </c>
      <c r="AS108" s="47">
        <v>0.19110215999999999</v>
      </c>
      <c r="AT108" s="47">
        <f t="shared" ref="AT108:AT110" si="123">AU108+AV108+AW108+AX108</f>
        <v>0.18779386999999997</v>
      </c>
      <c r="AU108" s="47">
        <v>0</v>
      </c>
      <c r="AV108" s="47">
        <v>0</v>
      </c>
      <c r="AW108" s="47">
        <v>0</v>
      </c>
      <c r="AX108" s="47">
        <v>0.18779386999999997</v>
      </c>
      <c r="AY108" s="47">
        <f t="shared" ref="AY108:AY110" si="124">AZ108+BA108+BB108+BC108</f>
        <v>0</v>
      </c>
      <c r="AZ108" s="47"/>
      <c r="BA108" s="47"/>
      <c r="BB108" s="47"/>
      <c r="BC108" s="47"/>
      <c r="BD108" s="50"/>
    </row>
    <row r="109" spans="1:56" ht="87.75" customHeight="1" x14ac:dyDescent="0.25">
      <c r="A109" s="44" t="s">
        <v>218</v>
      </c>
      <c r="B109" s="45" t="s">
        <v>300</v>
      </c>
      <c r="C109" s="52" t="s">
        <v>301</v>
      </c>
      <c r="D109" s="47">
        <v>38.074688582933987</v>
      </c>
      <c r="E109" s="47">
        <f t="shared" si="107"/>
        <v>0</v>
      </c>
      <c r="F109" s="47">
        <f t="shared" si="108"/>
        <v>0</v>
      </c>
      <c r="G109" s="47">
        <f t="shared" si="109"/>
        <v>0</v>
      </c>
      <c r="H109" s="47">
        <f t="shared" si="110"/>
        <v>0</v>
      </c>
      <c r="I109" s="47">
        <f t="shared" si="111"/>
        <v>0</v>
      </c>
      <c r="J109" s="47">
        <f t="shared" si="112"/>
        <v>0</v>
      </c>
      <c r="K109" s="47">
        <v>0</v>
      </c>
      <c r="L109" s="47">
        <v>0</v>
      </c>
      <c r="M109" s="47">
        <v>0</v>
      </c>
      <c r="N109" s="47">
        <v>0</v>
      </c>
      <c r="O109" s="47">
        <f t="shared" si="113"/>
        <v>0</v>
      </c>
      <c r="P109" s="47">
        <v>0</v>
      </c>
      <c r="Q109" s="47">
        <v>0</v>
      </c>
      <c r="R109" s="47">
        <v>0</v>
      </c>
      <c r="S109" s="47">
        <v>0</v>
      </c>
      <c r="T109" s="47">
        <f t="shared" si="114"/>
        <v>0</v>
      </c>
      <c r="U109" s="47">
        <v>0</v>
      </c>
      <c r="V109" s="47">
        <v>0</v>
      </c>
      <c r="W109" s="47">
        <v>0</v>
      </c>
      <c r="X109" s="47">
        <v>0</v>
      </c>
      <c r="Y109" s="47">
        <f t="shared" si="115"/>
        <v>0</v>
      </c>
      <c r="Z109" s="47"/>
      <c r="AA109" s="47"/>
      <c r="AB109" s="47"/>
      <c r="AC109" s="47"/>
      <c r="AD109" s="47">
        <v>38.512098473697655</v>
      </c>
      <c r="AE109" s="47">
        <f t="shared" si="116"/>
        <v>0</v>
      </c>
      <c r="AF109" s="47">
        <f t="shared" si="117"/>
        <v>0</v>
      </c>
      <c r="AG109" s="47">
        <f t="shared" si="118"/>
        <v>0</v>
      </c>
      <c r="AH109" s="47">
        <f t="shared" si="119"/>
        <v>0</v>
      </c>
      <c r="AI109" s="47">
        <f t="shared" si="120"/>
        <v>0</v>
      </c>
      <c r="AJ109" s="47">
        <f t="shared" si="121"/>
        <v>0</v>
      </c>
      <c r="AK109" s="47">
        <v>0</v>
      </c>
      <c r="AL109" s="47">
        <v>0</v>
      </c>
      <c r="AM109" s="47">
        <v>0</v>
      </c>
      <c r="AN109" s="47">
        <v>0</v>
      </c>
      <c r="AO109" s="47">
        <f t="shared" si="122"/>
        <v>0</v>
      </c>
      <c r="AP109" s="47">
        <v>0</v>
      </c>
      <c r="AQ109" s="47">
        <v>0</v>
      </c>
      <c r="AR109" s="47">
        <v>0</v>
      </c>
      <c r="AS109" s="47">
        <v>0</v>
      </c>
      <c r="AT109" s="47">
        <f t="shared" si="123"/>
        <v>0</v>
      </c>
      <c r="AU109" s="47">
        <v>0</v>
      </c>
      <c r="AV109" s="47">
        <v>0</v>
      </c>
      <c r="AW109" s="47">
        <v>0</v>
      </c>
      <c r="AX109" s="47">
        <v>0</v>
      </c>
      <c r="AY109" s="47">
        <f t="shared" si="124"/>
        <v>0</v>
      </c>
      <c r="AZ109" s="47"/>
      <c r="BA109" s="47"/>
      <c r="BB109" s="47"/>
      <c r="BC109" s="47"/>
      <c r="BD109" s="50"/>
    </row>
    <row r="110" spans="1:56" ht="116.25" customHeight="1" x14ac:dyDescent="0.25">
      <c r="A110" s="44" t="s">
        <v>218</v>
      </c>
      <c r="B110" s="45" t="s">
        <v>277</v>
      </c>
      <c r="C110" s="52" t="s">
        <v>278</v>
      </c>
      <c r="D110" s="47">
        <v>1.2643107480000002</v>
      </c>
      <c r="E110" s="47">
        <f t="shared" si="107"/>
        <v>1.1537617200000001</v>
      </c>
      <c r="F110" s="47">
        <f t="shared" si="108"/>
        <v>0</v>
      </c>
      <c r="G110" s="47">
        <f t="shared" si="109"/>
        <v>0</v>
      </c>
      <c r="H110" s="47">
        <f t="shared" si="110"/>
        <v>1.0589688000000002</v>
      </c>
      <c r="I110" s="47">
        <f t="shared" si="111"/>
        <v>9.4792919999999989E-2</v>
      </c>
      <c r="J110" s="47">
        <f t="shared" si="112"/>
        <v>1.0589688000000002</v>
      </c>
      <c r="K110" s="47">
        <v>0</v>
      </c>
      <c r="L110" s="47">
        <v>0</v>
      </c>
      <c r="M110" s="47">
        <v>1.0589688000000002</v>
      </c>
      <c r="N110" s="47">
        <v>0</v>
      </c>
      <c r="O110" s="47">
        <f t="shared" si="113"/>
        <v>9.4792919999999989E-2</v>
      </c>
      <c r="P110" s="47">
        <v>0</v>
      </c>
      <c r="Q110" s="47">
        <v>0</v>
      </c>
      <c r="R110" s="47">
        <v>0</v>
      </c>
      <c r="S110" s="47">
        <v>9.4792919999999989E-2</v>
      </c>
      <c r="T110" s="47">
        <f t="shared" si="114"/>
        <v>0</v>
      </c>
      <c r="U110" s="47">
        <v>0</v>
      </c>
      <c r="V110" s="47">
        <v>0</v>
      </c>
      <c r="W110" s="47">
        <v>0</v>
      </c>
      <c r="X110" s="47">
        <v>0</v>
      </c>
      <c r="Y110" s="47">
        <f t="shared" si="115"/>
        <v>0</v>
      </c>
      <c r="Z110" s="47"/>
      <c r="AA110" s="47"/>
      <c r="AB110" s="47"/>
      <c r="AC110" s="47"/>
      <c r="AD110" s="47">
        <v>1.0827383400000001</v>
      </c>
      <c r="AE110" s="47">
        <f t="shared" si="116"/>
        <v>1.0151661500000002</v>
      </c>
      <c r="AF110" s="47">
        <f t="shared" si="117"/>
        <v>0</v>
      </c>
      <c r="AG110" s="47">
        <f t="shared" si="118"/>
        <v>0.13269215000000001</v>
      </c>
      <c r="AH110" s="47">
        <f t="shared" si="119"/>
        <v>0.88247400000000009</v>
      </c>
      <c r="AI110" s="47">
        <f t="shared" si="120"/>
        <v>0</v>
      </c>
      <c r="AJ110" s="47">
        <f t="shared" si="121"/>
        <v>0.88247400000000009</v>
      </c>
      <c r="AK110" s="47">
        <v>0</v>
      </c>
      <c r="AL110" s="47">
        <v>0</v>
      </c>
      <c r="AM110" s="47">
        <v>0.88247400000000009</v>
      </c>
      <c r="AN110" s="47">
        <v>0</v>
      </c>
      <c r="AO110" s="47">
        <f t="shared" si="122"/>
        <v>0.13269215000000001</v>
      </c>
      <c r="AP110" s="47">
        <v>0</v>
      </c>
      <c r="AQ110" s="47">
        <v>0.13269215000000001</v>
      </c>
      <c r="AR110" s="47">
        <v>0</v>
      </c>
      <c r="AS110" s="47">
        <v>0</v>
      </c>
      <c r="AT110" s="47">
        <f t="shared" si="123"/>
        <v>0</v>
      </c>
      <c r="AU110" s="47">
        <v>0</v>
      </c>
      <c r="AV110" s="47">
        <v>0</v>
      </c>
      <c r="AW110" s="47">
        <v>0</v>
      </c>
      <c r="AX110" s="47">
        <v>0</v>
      </c>
      <c r="AY110" s="47">
        <f t="shared" si="124"/>
        <v>0</v>
      </c>
      <c r="AZ110" s="47"/>
      <c r="BA110" s="47"/>
      <c r="BB110" s="47"/>
      <c r="BC110" s="47"/>
      <c r="BD110" s="50"/>
    </row>
    <row r="111" spans="1:56" ht="47.25" x14ac:dyDescent="0.25">
      <c r="A111" s="36" t="s">
        <v>219</v>
      </c>
      <c r="B111" s="37" t="s">
        <v>99</v>
      </c>
      <c r="C111" s="38" t="s">
        <v>73</v>
      </c>
      <c r="D111" s="39">
        <f>D112+D114+D115+D116+D117+D118+D119+D120</f>
        <v>0.86167224679999976</v>
      </c>
      <c r="E111" s="39">
        <f t="shared" ref="E111:BC111" si="125">E112+E114+E115+E116+E117+E118+E119+E120</f>
        <v>0.71351180000000003</v>
      </c>
      <c r="F111" s="39">
        <f t="shared" si="125"/>
        <v>0</v>
      </c>
      <c r="G111" s="39">
        <f t="shared" si="125"/>
        <v>0</v>
      </c>
      <c r="H111" s="39">
        <f t="shared" si="125"/>
        <v>0.66393528000000002</v>
      </c>
      <c r="I111" s="39">
        <f t="shared" si="125"/>
        <v>4.9576519999999999E-2</v>
      </c>
      <c r="J111" s="39">
        <f t="shared" si="125"/>
        <v>2.7313569999999999E-2</v>
      </c>
      <c r="K111" s="39">
        <f t="shared" si="125"/>
        <v>0</v>
      </c>
      <c r="L111" s="39">
        <f t="shared" si="125"/>
        <v>0</v>
      </c>
      <c r="M111" s="39">
        <f t="shared" si="125"/>
        <v>0</v>
      </c>
      <c r="N111" s="39">
        <f t="shared" si="125"/>
        <v>2.7313569999999999E-2</v>
      </c>
      <c r="O111" s="39">
        <f t="shared" si="125"/>
        <v>2.7008949999999997E-2</v>
      </c>
      <c r="P111" s="39">
        <f t="shared" si="125"/>
        <v>0</v>
      </c>
      <c r="Q111" s="39">
        <f t="shared" si="125"/>
        <v>0</v>
      </c>
      <c r="R111" s="39">
        <f t="shared" si="125"/>
        <v>4.7460000000000002E-3</v>
      </c>
      <c r="S111" s="39">
        <f t="shared" si="125"/>
        <v>2.2262949999999997E-2</v>
      </c>
      <c r="T111" s="39">
        <f t="shared" si="125"/>
        <v>0.65918927999999999</v>
      </c>
      <c r="U111" s="39">
        <f t="shared" si="125"/>
        <v>0</v>
      </c>
      <c r="V111" s="39">
        <f t="shared" si="125"/>
        <v>0</v>
      </c>
      <c r="W111" s="39">
        <f t="shared" si="125"/>
        <v>0.65918927999999999</v>
      </c>
      <c r="X111" s="39">
        <f t="shared" si="125"/>
        <v>0</v>
      </c>
      <c r="Y111" s="39">
        <f t="shared" si="125"/>
        <v>0</v>
      </c>
      <c r="Z111" s="39">
        <f t="shared" si="125"/>
        <v>0</v>
      </c>
      <c r="AA111" s="39">
        <f t="shared" si="125"/>
        <v>0</v>
      </c>
      <c r="AB111" s="39">
        <f t="shared" si="125"/>
        <v>0</v>
      </c>
      <c r="AC111" s="39">
        <f t="shared" si="125"/>
        <v>0</v>
      </c>
      <c r="AD111" s="39">
        <f t="shared" si="125"/>
        <v>0.75769211680000004</v>
      </c>
      <c r="AE111" s="39">
        <f t="shared" si="125"/>
        <v>0.60367894999999994</v>
      </c>
      <c r="AF111" s="39">
        <f t="shared" si="125"/>
        <v>2.7314640000000001E-2</v>
      </c>
      <c r="AG111" s="39">
        <f t="shared" si="125"/>
        <v>2.308491E-2</v>
      </c>
      <c r="AH111" s="39">
        <f t="shared" si="125"/>
        <v>0.55327939999999998</v>
      </c>
      <c r="AI111" s="39">
        <f t="shared" si="125"/>
        <v>0</v>
      </c>
      <c r="AJ111" s="39">
        <f t="shared" si="125"/>
        <v>2.7314640000000001E-2</v>
      </c>
      <c r="AK111" s="39">
        <f t="shared" si="125"/>
        <v>2.7314640000000001E-2</v>
      </c>
      <c r="AL111" s="39">
        <f t="shared" si="125"/>
        <v>0</v>
      </c>
      <c r="AM111" s="39">
        <f t="shared" si="125"/>
        <v>0</v>
      </c>
      <c r="AN111" s="39">
        <f t="shared" si="125"/>
        <v>0</v>
      </c>
      <c r="AO111" s="39">
        <f t="shared" si="125"/>
        <v>0.10643431</v>
      </c>
      <c r="AP111" s="39">
        <f t="shared" si="125"/>
        <v>0</v>
      </c>
      <c r="AQ111" s="39">
        <f t="shared" si="125"/>
        <v>2.308491E-2</v>
      </c>
      <c r="AR111" s="39">
        <f t="shared" si="125"/>
        <v>8.3349400000000004E-2</v>
      </c>
      <c r="AS111" s="39">
        <f t="shared" si="125"/>
        <v>0</v>
      </c>
      <c r="AT111" s="39">
        <f t="shared" si="125"/>
        <v>0.46993000000000001</v>
      </c>
      <c r="AU111" s="39">
        <f t="shared" si="125"/>
        <v>0</v>
      </c>
      <c r="AV111" s="39">
        <f t="shared" si="125"/>
        <v>0</v>
      </c>
      <c r="AW111" s="39">
        <f t="shared" si="125"/>
        <v>0.46993000000000001</v>
      </c>
      <c r="AX111" s="39">
        <f t="shared" si="125"/>
        <v>0</v>
      </c>
      <c r="AY111" s="39">
        <f t="shared" si="125"/>
        <v>0</v>
      </c>
      <c r="AZ111" s="39">
        <f t="shared" si="125"/>
        <v>0</v>
      </c>
      <c r="BA111" s="39">
        <f t="shared" si="125"/>
        <v>0</v>
      </c>
      <c r="BB111" s="39">
        <f t="shared" si="125"/>
        <v>0</v>
      </c>
      <c r="BC111" s="39">
        <f t="shared" si="125"/>
        <v>0</v>
      </c>
    </row>
    <row r="112" spans="1:56" ht="47.25" x14ac:dyDescent="0.25">
      <c r="A112" s="40" t="s">
        <v>220</v>
      </c>
      <c r="B112" s="41" t="s">
        <v>100</v>
      </c>
      <c r="C112" s="42" t="s">
        <v>73</v>
      </c>
      <c r="D112" s="43">
        <f>D113</f>
        <v>0.86167224679999976</v>
      </c>
      <c r="E112" s="43">
        <f t="shared" ref="E112:BC112" si="126">E113</f>
        <v>0.71351180000000003</v>
      </c>
      <c r="F112" s="43">
        <f t="shared" si="126"/>
        <v>0</v>
      </c>
      <c r="G112" s="43">
        <f t="shared" si="126"/>
        <v>0</v>
      </c>
      <c r="H112" s="43">
        <f t="shared" si="126"/>
        <v>0.66393528000000002</v>
      </c>
      <c r="I112" s="43">
        <f t="shared" si="126"/>
        <v>4.9576519999999999E-2</v>
      </c>
      <c r="J112" s="43">
        <f t="shared" si="126"/>
        <v>2.7313569999999999E-2</v>
      </c>
      <c r="K112" s="43">
        <f t="shared" si="126"/>
        <v>0</v>
      </c>
      <c r="L112" s="43">
        <f t="shared" si="126"/>
        <v>0</v>
      </c>
      <c r="M112" s="43">
        <f t="shared" si="126"/>
        <v>0</v>
      </c>
      <c r="N112" s="43">
        <f t="shared" si="126"/>
        <v>2.7313569999999999E-2</v>
      </c>
      <c r="O112" s="43">
        <f t="shared" si="126"/>
        <v>2.7008949999999997E-2</v>
      </c>
      <c r="P112" s="43">
        <f t="shared" si="126"/>
        <v>0</v>
      </c>
      <c r="Q112" s="43">
        <f t="shared" si="126"/>
        <v>0</v>
      </c>
      <c r="R112" s="43">
        <f t="shared" si="126"/>
        <v>4.7460000000000002E-3</v>
      </c>
      <c r="S112" s="43">
        <f t="shared" si="126"/>
        <v>2.2262949999999997E-2</v>
      </c>
      <c r="T112" s="43">
        <f t="shared" si="126"/>
        <v>0.65918927999999999</v>
      </c>
      <c r="U112" s="43">
        <f t="shared" si="126"/>
        <v>0</v>
      </c>
      <c r="V112" s="43">
        <f t="shared" si="126"/>
        <v>0</v>
      </c>
      <c r="W112" s="43">
        <f t="shared" si="126"/>
        <v>0.65918927999999999</v>
      </c>
      <c r="X112" s="43">
        <f t="shared" si="126"/>
        <v>0</v>
      </c>
      <c r="Y112" s="43">
        <f t="shared" si="126"/>
        <v>0</v>
      </c>
      <c r="Z112" s="43">
        <f t="shared" si="126"/>
        <v>0</v>
      </c>
      <c r="AA112" s="43">
        <f t="shared" si="126"/>
        <v>0</v>
      </c>
      <c r="AB112" s="43">
        <f t="shared" si="126"/>
        <v>0</v>
      </c>
      <c r="AC112" s="43">
        <f t="shared" si="126"/>
        <v>0</v>
      </c>
      <c r="AD112" s="43">
        <f t="shared" si="126"/>
        <v>0.75769211680000004</v>
      </c>
      <c r="AE112" s="43">
        <f t="shared" si="126"/>
        <v>0.60367894999999994</v>
      </c>
      <c r="AF112" s="43">
        <f t="shared" si="126"/>
        <v>2.7314640000000001E-2</v>
      </c>
      <c r="AG112" s="43">
        <f t="shared" si="126"/>
        <v>2.308491E-2</v>
      </c>
      <c r="AH112" s="43">
        <f t="shared" si="126"/>
        <v>0.55327939999999998</v>
      </c>
      <c r="AI112" s="43">
        <f t="shared" si="126"/>
        <v>0</v>
      </c>
      <c r="AJ112" s="43">
        <f t="shared" si="126"/>
        <v>2.7314640000000001E-2</v>
      </c>
      <c r="AK112" s="43">
        <f t="shared" si="126"/>
        <v>2.7314640000000001E-2</v>
      </c>
      <c r="AL112" s="43">
        <f t="shared" si="126"/>
        <v>0</v>
      </c>
      <c r="AM112" s="43">
        <f t="shared" si="126"/>
        <v>0</v>
      </c>
      <c r="AN112" s="43">
        <f t="shared" si="126"/>
        <v>0</v>
      </c>
      <c r="AO112" s="43">
        <f t="shared" si="126"/>
        <v>0.10643431</v>
      </c>
      <c r="AP112" s="43">
        <f t="shared" si="126"/>
        <v>0</v>
      </c>
      <c r="AQ112" s="43">
        <f t="shared" si="126"/>
        <v>2.308491E-2</v>
      </c>
      <c r="AR112" s="43">
        <f t="shared" si="126"/>
        <v>8.3349400000000004E-2</v>
      </c>
      <c r="AS112" s="43">
        <f t="shared" si="126"/>
        <v>0</v>
      </c>
      <c r="AT112" s="43">
        <f t="shared" si="126"/>
        <v>0.46993000000000001</v>
      </c>
      <c r="AU112" s="43">
        <f t="shared" si="126"/>
        <v>0</v>
      </c>
      <c r="AV112" s="43">
        <f t="shared" si="126"/>
        <v>0</v>
      </c>
      <c r="AW112" s="43">
        <f t="shared" si="126"/>
        <v>0.46993000000000001</v>
      </c>
      <c r="AX112" s="43">
        <f t="shared" si="126"/>
        <v>0</v>
      </c>
      <c r="AY112" s="43">
        <f t="shared" si="126"/>
        <v>0</v>
      </c>
      <c r="AZ112" s="43">
        <f t="shared" si="126"/>
        <v>0</v>
      </c>
      <c r="BA112" s="43">
        <f t="shared" si="126"/>
        <v>0</v>
      </c>
      <c r="BB112" s="43">
        <f t="shared" si="126"/>
        <v>0</v>
      </c>
      <c r="BC112" s="43">
        <f t="shared" si="126"/>
        <v>0</v>
      </c>
    </row>
    <row r="113" spans="1:56" ht="78.75" customHeight="1" x14ac:dyDescent="0.25">
      <c r="A113" s="44" t="s">
        <v>220</v>
      </c>
      <c r="B113" s="45" t="s">
        <v>155</v>
      </c>
      <c r="C113" s="46" t="s">
        <v>156</v>
      </c>
      <c r="D113" s="47">
        <v>0.86167224679999976</v>
      </c>
      <c r="E113" s="47">
        <f>F113+G113+H113+I113</f>
        <v>0.71351180000000003</v>
      </c>
      <c r="F113" s="47">
        <f>K113+P113+U113+Z113</f>
        <v>0</v>
      </c>
      <c r="G113" s="47">
        <f>L113+Q113+V113+AA113</f>
        <v>0</v>
      </c>
      <c r="H113" s="47">
        <f>M113+R113+W113+AB113</f>
        <v>0.66393528000000002</v>
      </c>
      <c r="I113" s="47">
        <f>N113+S113+X113+AC113</f>
        <v>4.9576519999999999E-2</v>
      </c>
      <c r="J113" s="47">
        <f>K113+L113+M113+N113</f>
        <v>2.7313569999999999E-2</v>
      </c>
      <c r="K113" s="47">
        <v>0</v>
      </c>
      <c r="L113" s="47">
        <v>0</v>
      </c>
      <c r="M113" s="47">
        <v>0</v>
      </c>
      <c r="N113" s="47">
        <v>2.7313569999999999E-2</v>
      </c>
      <c r="O113" s="47">
        <f>P113+Q113+R113+S113</f>
        <v>2.7008949999999997E-2</v>
      </c>
      <c r="P113" s="47">
        <v>0</v>
      </c>
      <c r="Q113" s="47">
        <v>0</v>
      </c>
      <c r="R113" s="47">
        <v>4.7460000000000002E-3</v>
      </c>
      <c r="S113" s="47">
        <v>2.2262949999999997E-2</v>
      </c>
      <c r="T113" s="47">
        <f>U113+V113+W113+X113</f>
        <v>0.65918927999999999</v>
      </c>
      <c r="U113" s="47">
        <v>0</v>
      </c>
      <c r="V113" s="47">
        <v>0</v>
      </c>
      <c r="W113" s="47">
        <v>0.65918927999999999</v>
      </c>
      <c r="X113" s="47">
        <v>0</v>
      </c>
      <c r="Y113" s="47">
        <f>Z113+AA113+AB113+AC113</f>
        <v>0</v>
      </c>
      <c r="Z113" s="47"/>
      <c r="AA113" s="47"/>
      <c r="AB113" s="47"/>
      <c r="AC113" s="47"/>
      <c r="AD113" s="47">
        <v>0.75769211680000004</v>
      </c>
      <c r="AE113" s="47">
        <f>AF113+AG113+AH113+AI113</f>
        <v>0.60367894999999994</v>
      </c>
      <c r="AF113" s="47">
        <f>AK113+AP113+AU113+AZ113</f>
        <v>2.7314640000000001E-2</v>
      </c>
      <c r="AG113" s="47">
        <f>AL113+AQ113+AV113+BA113</f>
        <v>2.308491E-2</v>
      </c>
      <c r="AH113" s="47">
        <f>AM113+AR113+AW113+BB113</f>
        <v>0.55327939999999998</v>
      </c>
      <c r="AI113" s="47">
        <f>AN113+AS113+AX113+BC113</f>
        <v>0</v>
      </c>
      <c r="AJ113" s="47">
        <f>AK113+AL113+AM113+AN113</f>
        <v>2.7314640000000001E-2</v>
      </c>
      <c r="AK113" s="47">
        <v>2.7314640000000001E-2</v>
      </c>
      <c r="AL113" s="47">
        <v>0</v>
      </c>
      <c r="AM113" s="47">
        <v>0</v>
      </c>
      <c r="AN113" s="47">
        <v>0</v>
      </c>
      <c r="AO113" s="47">
        <f>AP113+AQ113+AR113+AS113</f>
        <v>0.10643431</v>
      </c>
      <c r="AP113" s="47">
        <v>0</v>
      </c>
      <c r="AQ113" s="47">
        <v>2.308491E-2</v>
      </c>
      <c r="AR113" s="47">
        <v>8.3349400000000004E-2</v>
      </c>
      <c r="AS113" s="47">
        <v>0</v>
      </c>
      <c r="AT113" s="47">
        <f>AU113+AV113+AW113+AX113</f>
        <v>0.46993000000000001</v>
      </c>
      <c r="AU113" s="47">
        <v>0</v>
      </c>
      <c r="AV113" s="47">
        <v>0</v>
      </c>
      <c r="AW113" s="47">
        <v>0.46993000000000001</v>
      </c>
      <c r="AX113" s="47">
        <v>0</v>
      </c>
      <c r="AY113" s="47">
        <f>AZ113+BA113+BB113+BC113</f>
        <v>0</v>
      </c>
      <c r="AZ113" s="47"/>
      <c r="BA113" s="47"/>
      <c r="BB113" s="47"/>
      <c r="BC113" s="47"/>
      <c r="BD113" s="50"/>
    </row>
    <row r="114" spans="1:56" ht="47.25" x14ac:dyDescent="0.25">
      <c r="A114" s="40" t="s">
        <v>221</v>
      </c>
      <c r="B114" s="41" t="s">
        <v>101</v>
      </c>
      <c r="C114" s="42" t="s">
        <v>73</v>
      </c>
      <c r="D114" s="43">
        <v>0</v>
      </c>
      <c r="E114" s="43">
        <f t="shared" si="101"/>
        <v>0</v>
      </c>
      <c r="F114" s="43">
        <f t="shared" si="18"/>
        <v>0</v>
      </c>
      <c r="G114" s="43">
        <f t="shared" si="19"/>
        <v>0</v>
      </c>
      <c r="H114" s="43">
        <f t="shared" si="20"/>
        <v>0</v>
      </c>
      <c r="I114" s="43">
        <f t="shared" si="21"/>
        <v>0</v>
      </c>
      <c r="J114" s="43">
        <f t="shared" si="102"/>
        <v>0</v>
      </c>
      <c r="K114" s="43">
        <v>0</v>
      </c>
      <c r="L114" s="43">
        <v>0</v>
      </c>
      <c r="M114" s="43">
        <v>0</v>
      </c>
      <c r="N114" s="43">
        <v>0</v>
      </c>
      <c r="O114" s="43">
        <f t="shared" si="23"/>
        <v>0</v>
      </c>
      <c r="P114" s="43">
        <v>0</v>
      </c>
      <c r="Q114" s="43">
        <v>0</v>
      </c>
      <c r="R114" s="43">
        <v>0</v>
      </c>
      <c r="S114" s="43">
        <v>0</v>
      </c>
      <c r="T114" s="43">
        <f t="shared" si="25"/>
        <v>0</v>
      </c>
      <c r="U114" s="43">
        <v>0</v>
      </c>
      <c r="V114" s="43">
        <v>0</v>
      </c>
      <c r="W114" s="43">
        <v>0</v>
      </c>
      <c r="X114" s="43">
        <v>0</v>
      </c>
      <c r="Y114" s="43">
        <f t="shared" si="27"/>
        <v>0</v>
      </c>
      <c r="Z114" s="43">
        <v>0</v>
      </c>
      <c r="AA114" s="43">
        <v>0</v>
      </c>
      <c r="AB114" s="43">
        <v>0</v>
      </c>
      <c r="AC114" s="43">
        <v>0</v>
      </c>
      <c r="AD114" s="43">
        <v>0</v>
      </c>
      <c r="AE114" s="43">
        <f t="shared" si="49"/>
        <v>0</v>
      </c>
      <c r="AF114" s="43">
        <f t="shared" si="50"/>
        <v>0</v>
      </c>
      <c r="AG114" s="43">
        <f t="shared" si="51"/>
        <v>0</v>
      </c>
      <c r="AH114" s="43">
        <f t="shared" si="52"/>
        <v>0</v>
      </c>
      <c r="AI114" s="43">
        <f t="shared" si="53"/>
        <v>0</v>
      </c>
      <c r="AJ114" s="43">
        <f t="shared" si="103"/>
        <v>0</v>
      </c>
      <c r="AK114" s="43">
        <v>0</v>
      </c>
      <c r="AL114" s="43">
        <v>0</v>
      </c>
      <c r="AM114" s="43">
        <v>0</v>
      </c>
      <c r="AN114" s="43">
        <v>0</v>
      </c>
      <c r="AO114" s="43">
        <f t="shared" si="104"/>
        <v>0</v>
      </c>
      <c r="AP114" s="43">
        <v>0</v>
      </c>
      <c r="AQ114" s="43">
        <v>0</v>
      </c>
      <c r="AR114" s="43">
        <v>0</v>
      </c>
      <c r="AS114" s="43">
        <v>0</v>
      </c>
      <c r="AT114" s="43">
        <f t="shared" si="105"/>
        <v>0</v>
      </c>
      <c r="AU114" s="43">
        <v>0</v>
      </c>
      <c r="AV114" s="43">
        <v>0</v>
      </c>
      <c r="AW114" s="43">
        <v>0</v>
      </c>
      <c r="AX114" s="43">
        <v>0</v>
      </c>
      <c r="AY114" s="43">
        <f t="shared" si="36"/>
        <v>0</v>
      </c>
      <c r="AZ114" s="43">
        <v>0</v>
      </c>
      <c r="BA114" s="43">
        <v>0</v>
      </c>
      <c r="BB114" s="43">
        <v>0</v>
      </c>
      <c r="BC114" s="43">
        <v>0</v>
      </c>
    </row>
    <row r="115" spans="1:56" ht="31.5" x14ac:dyDescent="0.25">
      <c r="A115" s="40" t="s">
        <v>222</v>
      </c>
      <c r="B115" s="41" t="s">
        <v>102</v>
      </c>
      <c r="C115" s="42" t="s">
        <v>73</v>
      </c>
      <c r="D115" s="43">
        <v>0</v>
      </c>
      <c r="E115" s="43">
        <f t="shared" si="101"/>
        <v>0</v>
      </c>
      <c r="F115" s="43">
        <f t="shared" si="18"/>
        <v>0</v>
      </c>
      <c r="G115" s="43">
        <f t="shared" si="19"/>
        <v>0</v>
      </c>
      <c r="H115" s="43">
        <f t="shared" si="20"/>
        <v>0</v>
      </c>
      <c r="I115" s="43">
        <f t="shared" si="21"/>
        <v>0</v>
      </c>
      <c r="J115" s="43">
        <f t="shared" si="102"/>
        <v>0</v>
      </c>
      <c r="K115" s="43">
        <v>0</v>
      </c>
      <c r="L115" s="43">
        <v>0</v>
      </c>
      <c r="M115" s="43">
        <v>0</v>
      </c>
      <c r="N115" s="43">
        <v>0</v>
      </c>
      <c r="O115" s="43">
        <f t="shared" si="23"/>
        <v>0</v>
      </c>
      <c r="P115" s="43">
        <v>0</v>
      </c>
      <c r="Q115" s="43">
        <v>0</v>
      </c>
      <c r="R115" s="43">
        <v>0</v>
      </c>
      <c r="S115" s="43">
        <v>0</v>
      </c>
      <c r="T115" s="43">
        <f t="shared" si="25"/>
        <v>0</v>
      </c>
      <c r="U115" s="43">
        <v>0</v>
      </c>
      <c r="V115" s="43">
        <v>0</v>
      </c>
      <c r="W115" s="43">
        <v>0</v>
      </c>
      <c r="X115" s="43">
        <v>0</v>
      </c>
      <c r="Y115" s="43">
        <f t="shared" si="27"/>
        <v>0</v>
      </c>
      <c r="Z115" s="43">
        <v>0</v>
      </c>
      <c r="AA115" s="43">
        <v>0</v>
      </c>
      <c r="AB115" s="43">
        <v>0</v>
      </c>
      <c r="AC115" s="43">
        <v>0</v>
      </c>
      <c r="AD115" s="43">
        <v>0</v>
      </c>
      <c r="AE115" s="43">
        <f t="shared" si="49"/>
        <v>0</v>
      </c>
      <c r="AF115" s="43">
        <f t="shared" si="50"/>
        <v>0</v>
      </c>
      <c r="AG115" s="43">
        <f t="shared" si="51"/>
        <v>0</v>
      </c>
      <c r="AH115" s="43">
        <f t="shared" si="52"/>
        <v>0</v>
      </c>
      <c r="AI115" s="43">
        <f t="shared" si="53"/>
        <v>0</v>
      </c>
      <c r="AJ115" s="43">
        <f t="shared" si="103"/>
        <v>0</v>
      </c>
      <c r="AK115" s="43">
        <v>0</v>
      </c>
      <c r="AL115" s="43">
        <v>0</v>
      </c>
      <c r="AM115" s="43">
        <v>0</v>
      </c>
      <c r="AN115" s="43">
        <v>0</v>
      </c>
      <c r="AO115" s="43">
        <f t="shared" si="104"/>
        <v>0</v>
      </c>
      <c r="AP115" s="43">
        <v>0</v>
      </c>
      <c r="AQ115" s="43">
        <v>0</v>
      </c>
      <c r="AR115" s="43">
        <v>0</v>
      </c>
      <c r="AS115" s="43">
        <v>0</v>
      </c>
      <c r="AT115" s="43">
        <f t="shared" si="105"/>
        <v>0</v>
      </c>
      <c r="AU115" s="43">
        <v>0</v>
      </c>
      <c r="AV115" s="43">
        <v>0</v>
      </c>
      <c r="AW115" s="43">
        <v>0</v>
      </c>
      <c r="AX115" s="43">
        <v>0</v>
      </c>
      <c r="AY115" s="43">
        <f t="shared" si="36"/>
        <v>0</v>
      </c>
      <c r="AZ115" s="43">
        <v>0</v>
      </c>
      <c r="BA115" s="43">
        <v>0</v>
      </c>
      <c r="BB115" s="43">
        <v>0</v>
      </c>
      <c r="BC115" s="43">
        <v>0</v>
      </c>
    </row>
    <row r="116" spans="1:56" ht="47.25" x14ac:dyDescent="0.25">
      <c r="A116" s="40" t="s">
        <v>223</v>
      </c>
      <c r="B116" s="41" t="s">
        <v>103</v>
      </c>
      <c r="C116" s="42" t="s">
        <v>73</v>
      </c>
      <c r="D116" s="43">
        <v>0</v>
      </c>
      <c r="E116" s="43">
        <f t="shared" si="101"/>
        <v>0</v>
      </c>
      <c r="F116" s="43">
        <f t="shared" si="18"/>
        <v>0</v>
      </c>
      <c r="G116" s="43">
        <f t="shared" si="19"/>
        <v>0</v>
      </c>
      <c r="H116" s="43">
        <f t="shared" si="20"/>
        <v>0</v>
      </c>
      <c r="I116" s="43">
        <f t="shared" si="21"/>
        <v>0</v>
      </c>
      <c r="J116" s="43">
        <f t="shared" si="102"/>
        <v>0</v>
      </c>
      <c r="K116" s="43">
        <v>0</v>
      </c>
      <c r="L116" s="43">
        <v>0</v>
      </c>
      <c r="M116" s="43">
        <v>0</v>
      </c>
      <c r="N116" s="43">
        <v>0</v>
      </c>
      <c r="O116" s="43">
        <f t="shared" si="23"/>
        <v>0</v>
      </c>
      <c r="P116" s="43">
        <v>0</v>
      </c>
      <c r="Q116" s="43">
        <v>0</v>
      </c>
      <c r="R116" s="43">
        <v>0</v>
      </c>
      <c r="S116" s="43">
        <v>0</v>
      </c>
      <c r="T116" s="43">
        <f t="shared" si="25"/>
        <v>0</v>
      </c>
      <c r="U116" s="43">
        <v>0</v>
      </c>
      <c r="V116" s="43">
        <v>0</v>
      </c>
      <c r="W116" s="43">
        <v>0</v>
      </c>
      <c r="X116" s="43">
        <v>0</v>
      </c>
      <c r="Y116" s="43">
        <f t="shared" si="27"/>
        <v>0</v>
      </c>
      <c r="Z116" s="43">
        <v>0</v>
      </c>
      <c r="AA116" s="43">
        <v>0</v>
      </c>
      <c r="AB116" s="43">
        <v>0</v>
      </c>
      <c r="AC116" s="43">
        <v>0</v>
      </c>
      <c r="AD116" s="43">
        <v>0</v>
      </c>
      <c r="AE116" s="43">
        <f t="shared" si="49"/>
        <v>0</v>
      </c>
      <c r="AF116" s="43">
        <f t="shared" si="50"/>
        <v>0</v>
      </c>
      <c r="AG116" s="43">
        <f t="shared" si="51"/>
        <v>0</v>
      </c>
      <c r="AH116" s="43">
        <f t="shared" si="52"/>
        <v>0</v>
      </c>
      <c r="AI116" s="43">
        <f t="shared" si="53"/>
        <v>0</v>
      </c>
      <c r="AJ116" s="43">
        <f t="shared" si="103"/>
        <v>0</v>
      </c>
      <c r="AK116" s="43">
        <v>0</v>
      </c>
      <c r="AL116" s="43">
        <v>0</v>
      </c>
      <c r="AM116" s="43">
        <v>0</v>
      </c>
      <c r="AN116" s="43">
        <v>0</v>
      </c>
      <c r="AO116" s="43">
        <f t="shared" si="104"/>
        <v>0</v>
      </c>
      <c r="AP116" s="43">
        <v>0</v>
      </c>
      <c r="AQ116" s="43">
        <v>0</v>
      </c>
      <c r="AR116" s="43">
        <v>0</v>
      </c>
      <c r="AS116" s="43">
        <v>0</v>
      </c>
      <c r="AT116" s="43">
        <f t="shared" si="105"/>
        <v>0</v>
      </c>
      <c r="AU116" s="43">
        <v>0</v>
      </c>
      <c r="AV116" s="43">
        <v>0</v>
      </c>
      <c r="AW116" s="43">
        <v>0</v>
      </c>
      <c r="AX116" s="43">
        <v>0</v>
      </c>
      <c r="AY116" s="43">
        <f t="shared" si="36"/>
        <v>0</v>
      </c>
      <c r="AZ116" s="43">
        <v>0</v>
      </c>
      <c r="BA116" s="43">
        <v>0</v>
      </c>
      <c r="BB116" s="43">
        <v>0</v>
      </c>
      <c r="BC116" s="43">
        <v>0</v>
      </c>
    </row>
    <row r="117" spans="1:56" ht="63" x14ac:dyDescent="0.25">
      <c r="A117" s="40" t="s">
        <v>104</v>
      </c>
      <c r="B117" s="41" t="s">
        <v>105</v>
      </c>
      <c r="C117" s="42" t="s">
        <v>73</v>
      </c>
      <c r="D117" s="43">
        <v>0</v>
      </c>
      <c r="E117" s="43">
        <f t="shared" si="101"/>
        <v>0</v>
      </c>
      <c r="F117" s="43">
        <f t="shared" si="18"/>
        <v>0</v>
      </c>
      <c r="G117" s="43">
        <f t="shared" si="19"/>
        <v>0</v>
      </c>
      <c r="H117" s="43">
        <f t="shared" si="20"/>
        <v>0</v>
      </c>
      <c r="I117" s="43">
        <f t="shared" si="21"/>
        <v>0</v>
      </c>
      <c r="J117" s="43">
        <f t="shared" si="102"/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f t="shared" si="23"/>
        <v>0</v>
      </c>
      <c r="P117" s="43">
        <v>0</v>
      </c>
      <c r="Q117" s="43">
        <v>0</v>
      </c>
      <c r="R117" s="43">
        <v>0</v>
      </c>
      <c r="S117" s="43">
        <v>0</v>
      </c>
      <c r="T117" s="43">
        <f t="shared" si="25"/>
        <v>0</v>
      </c>
      <c r="U117" s="43">
        <v>0</v>
      </c>
      <c r="V117" s="43">
        <v>0</v>
      </c>
      <c r="W117" s="43">
        <v>0</v>
      </c>
      <c r="X117" s="43">
        <v>0</v>
      </c>
      <c r="Y117" s="43">
        <f t="shared" si="27"/>
        <v>0</v>
      </c>
      <c r="Z117" s="43">
        <v>0</v>
      </c>
      <c r="AA117" s="43">
        <v>0</v>
      </c>
      <c r="AB117" s="43">
        <v>0</v>
      </c>
      <c r="AC117" s="43">
        <v>0</v>
      </c>
      <c r="AD117" s="43">
        <v>0</v>
      </c>
      <c r="AE117" s="43">
        <f t="shared" si="49"/>
        <v>0</v>
      </c>
      <c r="AF117" s="43">
        <f t="shared" si="50"/>
        <v>0</v>
      </c>
      <c r="AG117" s="43">
        <f t="shared" si="51"/>
        <v>0</v>
      </c>
      <c r="AH117" s="43">
        <f t="shared" si="52"/>
        <v>0</v>
      </c>
      <c r="AI117" s="43">
        <f t="shared" si="53"/>
        <v>0</v>
      </c>
      <c r="AJ117" s="43">
        <f t="shared" si="103"/>
        <v>0</v>
      </c>
      <c r="AK117" s="43">
        <v>0</v>
      </c>
      <c r="AL117" s="43">
        <v>0</v>
      </c>
      <c r="AM117" s="43">
        <v>0</v>
      </c>
      <c r="AN117" s="43">
        <v>0</v>
      </c>
      <c r="AO117" s="43">
        <f t="shared" si="104"/>
        <v>0</v>
      </c>
      <c r="AP117" s="43">
        <v>0</v>
      </c>
      <c r="AQ117" s="43">
        <v>0</v>
      </c>
      <c r="AR117" s="43">
        <v>0</v>
      </c>
      <c r="AS117" s="43">
        <v>0</v>
      </c>
      <c r="AT117" s="43">
        <f t="shared" si="105"/>
        <v>0</v>
      </c>
      <c r="AU117" s="43">
        <v>0</v>
      </c>
      <c r="AV117" s="43">
        <v>0</v>
      </c>
      <c r="AW117" s="43">
        <v>0</v>
      </c>
      <c r="AX117" s="43">
        <v>0</v>
      </c>
      <c r="AY117" s="43">
        <f t="shared" si="36"/>
        <v>0</v>
      </c>
      <c r="AZ117" s="43">
        <v>0</v>
      </c>
      <c r="BA117" s="43">
        <v>0</v>
      </c>
      <c r="BB117" s="43">
        <v>0</v>
      </c>
      <c r="BC117" s="43">
        <v>0</v>
      </c>
    </row>
    <row r="118" spans="1:56" ht="63" x14ac:dyDescent="0.25">
      <c r="A118" s="40" t="s">
        <v>106</v>
      </c>
      <c r="B118" s="41" t="s">
        <v>107</v>
      </c>
      <c r="C118" s="42" t="s">
        <v>73</v>
      </c>
      <c r="D118" s="43">
        <v>0</v>
      </c>
      <c r="E118" s="43">
        <f t="shared" si="101"/>
        <v>0</v>
      </c>
      <c r="F118" s="43">
        <f t="shared" ref="F118:F123" si="127">K118+P118+U118+Z118</f>
        <v>0</v>
      </c>
      <c r="G118" s="43">
        <f t="shared" ref="G118:G123" si="128">L118+Q118+V118+AA118</f>
        <v>0</v>
      </c>
      <c r="H118" s="43">
        <f t="shared" ref="H118:H123" si="129">M118+R118+W118+AB118</f>
        <v>0</v>
      </c>
      <c r="I118" s="43">
        <f t="shared" si="21"/>
        <v>0</v>
      </c>
      <c r="J118" s="43">
        <f t="shared" si="102"/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f t="shared" ref="O118:O123" si="130">SUM(P118:S118)</f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f t="shared" ref="T118:T123" si="131">SUM(U118:X118)</f>
        <v>0</v>
      </c>
      <c r="U118" s="43">
        <v>0</v>
      </c>
      <c r="V118" s="43">
        <v>0</v>
      </c>
      <c r="W118" s="43">
        <v>0</v>
      </c>
      <c r="X118" s="43">
        <v>0</v>
      </c>
      <c r="Y118" s="43">
        <f t="shared" ref="Y118:Y123" si="132">SUM(Z118:AC118)</f>
        <v>0</v>
      </c>
      <c r="Z118" s="43">
        <v>0</v>
      </c>
      <c r="AA118" s="43">
        <v>0</v>
      </c>
      <c r="AB118" s="43">
        <v>0</v>
      </c>
      <c r="AC118" s="43">
        <v>0</v>
      </c>
      <c r="AD118" s="43">
        <v>0</v>
      </c>
      <c r="AE118" s="43">
        <f t="shared" si="49"/>
        <v>0</v>
      </c>
      <c r="AF118" s="43">
        <f t="shared" si="50"/>
        <v>0</v>
      </c>
      <c r="AG118" s="43">
        <f t="shared" si="51"/>
        <v>0</v>
      </c>
      <c r="AH118" s="43">
        <f t="shared" si="52"/>
        <v>0</v>
      </c>
      <c r="AI118" s="43">
        <f t="shared" si="53"/>
        <v>0</v>
      </c>
      <c r="AJ118" s="43">
        <f t="shared" si="103"/>
        <v>0</v>
      </c>
      <c r="AK118" s="43">
        <v>0</v>
      </c>
      <c r="AL118" s="43">
        <v>0</v>
      </c>
      <c r="AM118" s="43">
        <v>0</v>
      </c>
      <c r="AN118" s="43">
        <v>0</v>
      </c>
      <c r="AO118" s="43">
        <f t="shared" si="104"/>
        <v>0</v>
      </c>
      <c r="AP118" s="43">
        <v>0</v>
      </c>
      <c r="AQ118" s="43">
        <v>0</v>
      </c>
      <c r="AR118" s="43">
        <v>0</v>
      </c>
      <c r="AS118" s="43">
        <v>0</v>
      </c>
      <c r="AT118" s="43">
        <f t="shared" si="105"/>
        <v>0</v>
      </c>
      <c r="AU118" s="43">
        <v>0</v>
      </c>
      <c r="AV118" s="43">
        <v>0</v>
      </c>
      <c r="AW118" s="43">
        <v>0</v>
      </c>
      <c r="AX118" s="43">
        <v>0</v>
      </c>
      <c r="AY118" s="43">
        <f t="shared" ref="AY118:AY123" si="133">SUM(AZ118:BC118)</f>
        <v>0</v>
      </c>
      <c r="AZ118" s="43">
        <v>0</v>
      </c>
      <c r="BA118" s="43">
        <v>0</v>
      </c>
      <c r="BB118" s="43">
        <v>0</v>
      </c>
      <c r="BC118" s="43">
        <v>0</v>
      </c>
    </row>
    <row r="119" spans="1:56" ht="47.25" x14ac:dyDescent="0.25">
      <c r="A119" s="40" t="s">
        <v>108</v>
      </c>
      <c r="B119" s="41" t="s">
        <v>109</v>
      </c>
      <c r="C119" s="42" t="s">
        <v>73</v>
      </c>
      <c r="D119" s="43">
        <v>0</v>
      </c>
      <c r="E119" s="43">
        <f t="shared" si="101"/>
        <v>0</v>
      </c>
      <c r="F119" s="43">
        <f t="shared" si="127"/>
        <v>0</v>
      </c>
      <c r="G119" s="43">
        <f t="shared" si="128"/>
        <v>0</v>
      </c>
      <c r="H119" s="43">
        <f t="shared" si="129"/>
        <v>0</v>
      </c>
      <c r="I119" s="43">
        <f t="shared" ref="I119:I123" si="134">N119+S119+X119+AC119</f>
        <v>0</v>
      </c>
      <c r="J119" s="43">
        <f t="shared" si="102"/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f t="shared" si="130"/>
        <v>0</v>
      </c>
      <c r="P119" s="43">
        <v>0</v>
      </c>
      <c r="Q119" s="43">
        <v>0</v>
      </c>
      <c r="R119" s="43">
        <v>0</v>
      </c>
      <c r="S119" s="43">
        <v>0</v>
      </c>
      <c r="T119" s="43">
        <f t="shared" si="131"/>
        <v>0</v>
      </c>
      <c r="U119" s="43">
        <v>0</v>
      </c>
      <c r="V119" s="43">
        <v>0</v>
      </c>
      <c r="W119" s="43">
        <v>0</v>
      </c>
      <c r="X119" s="43">
        <v>0</v>
      </c>
      <c r="Y119" s="43">
        <f t="shared" si="132"/>
        <v>0</v>
      </c>
      <c r="Z119" s="43">
        <v>0</v>
      </c>
      <c r="AA119" s="43">
        <v>0</v>
      </c>
      <c r="AB119" s="43">
        <v>0</v>
      </c>
      <c r="AC119" s="43">
        <v>0</v>
      </c>
      <c r="AD119" s="43">
        <v>0</v>
      </c>
      <c r="AE119" s="43">
        <f t="shared" si="49"/>
        <v>0</v>
      </c>
      <c r="AF119" s="43">
        <f t="shared" si="50"/>
        <v>0</v>
      </c>
      <c r="AG119" s="43">
        <f t="shared" si="51"/>
        <v>0</v>
      </c>
      <c r="AH119" s="43">
        <f t="shared" si="52"/>
        <v>0</v>
      </c>
      <c r="AI119" s="43">
        <f t="shared" si="53"/>
        <v>0</v>
      </c>
      <c r="AJ119" s="43">
        <f t="shared" si="103"/>
        <v>0</v>
      </c>
      <c r="AK119" s="43">
        <v>0</v>
      </c>
      <c r="AL119" s="43">
        <v>0</v>
      </c>
      <c r="AM119" s="43">
        <v>0</v>
      </c>
      <c r="AN119" s="43">
        <v>0</v>
      </c>
      <c r="AO119" s="43">
        <f t="shared" si="104"/>
        <v>0</v>
      </c>
      <c r="AP119" s="43">
        <v>0</v>
      </c>
      <c r="AQ119" s="43">
        <v>0</v>
      </c>
      <c r="AR119" s="43">
        <v>0</v>
      </c>
      <c r="AS119" s="43">
        <v>0</v>
      </c>
      <c r="AT119" s="43">
        <f t="shared" si="105"/>
        <v>0</v>
      </c>
      <c r="AU119" s="43">
        <v>0</v>
      </c>
      <c r="AV119" s="43">
        <v>0</v>
      </c>
      <c r="AW119" s="43">
        <v>0</v>
      </c>
      <c r="AX119" s="43">
        <v>0</v>
      </c>
      <c r="AY119" s="43">
        <f t="shared" si="133"/>
        <v>0</v>
      </c>
      <c r="AZ119" s="43">
        <v>0</v>
      </c>
      <c r="BA119" s="43">
        <v>0</v>
      </c>
      <c r="BB119" s="43">
        <v>0</v>
      </c>
      <c r="BC119" s="43">
        <v>0</v>
      </c>
    </row>
    <row r="120" spans="1:56" ht="63" x14ac:dyDescent="0.25">
      <c r="A120" s="40" t="s">
        <v>110</v>
      </c>
      <c r="B120" s="41" t="s">
        <v>111</v>
      </c>
      <c r="C120" s="42" t="s">
        <v>73</v>
      </c>
      <c r="D120" s="43">
        <v>0</v>
      </c>
      <c r="E120" s="43">
        <f t="shared" ref="E120:BC120" si="135">SUM(E121:E122)</f>
        <v>0</v>
      </c>
      <c r="F120" s="43">
        <f t="shared" si="135"/>
        <v>0</v>
      </c>
      <c r="G120" s="43">
        <f t="shared" si="135"/>
        <v>0</v>
      </c>
      <c r="H120" s="43">
        <f t="shared" si="135"/>
        <v>0</v>
      </c>
      <c r="I120" s="43">
        <f t="shared" si="135"/>
        <v>0</v>
      </c>
      <c r="J120" s="43">
        <f t="shared" si="135"/>
        <v>0</v>
      </c>
      <c r="K120" s="43">
        <f t="shared" si="135"/>
        <v>0</v>
      </c>
      <c r="L120" s="43">
        <f t="shared" si="135"/>
        <v>0</v>
      </c>
      <c r="M120" s="43">
        <f t="shared" si="135"/>
        <v>0</v>
      </c>
      <c r="N120" s="43">
        <f t="shared" si="135"/>
        <v>0</v>
      </c>
      <c r="O120" s="43">
        <f t="shared" si="135"/>
        <v>0</v>
      </c>
      <c r="P120" s="43">
        <f t="shared" si="135"/>
        <v>0</v>
      </c>
      <c r="Q120" s="43">
        <f t="shared" si="135"/>
        <v>0</v>
      </c>
      <c r="R120" s="43">
        <f t="shared" si="135"/>
        <v>0</v>
      </c>
      <c r="S120" s="43">
        <f t="shared" si="135"/>
        <v>0</v>
      </c>
      <c r="T120" s="43">
        <f t="shared" si="135"/>
        <v>0</v>
      </c>
      <c r="U120" s="43">
        <f t="shared" si="135"/>
        <v>0</v>
      </c>
      <c r="V120" s="43">
        <f t="shared" si="135"/>
        <v>0</v>
      </c>
      <c r="W120" s="43">
        <f t="shared" si="135"/>
        <v>0</v>
      </c>
      <c r="X120" s="43">
        <f t="shared" si="135"/>
        <v>0</v>
      </c>
      <c r="Y120" s="43">
        <f t="shared" si="135"/>
        <v>0</v>
      </c>
      <c r="Z120" s="43">
        <f t="shared" si="135"/>
        <v>0</v>
      </c>
      <c r="AA120" s="43">
        <f t="shared" si="135"/>
        <v>0</v>
      </c>
      <c r="AB120" s="43">
        <f t="shared" si="135"/>
        <v>0</v>
      </c>
      <c r="AC120" s="43">
        <f t="shared" si="135"/>
        <v>0</v>
      </c>
      <c r="AD120" s="43">
        <v>0</v>
      </c>
      <c r="AE120" s="43">
        <f t="shared" si="135"/>
        <v>0</v>
      </c>
      <c r="AF120" s="43">
        <f t="shared" si="135"/>
        <v>0</v>
      </c>
      <c r="AG120" s="43">
        <f t="shared" si="135"/>
        <v>0</v>
      </c>
      <c r="AH120" s="43">
        <f t="shared" si="135"/>
        <v>0</v>
      </c>
      <c r="AI120" s="43">
        <f t="shared" si="135"/>
        <v>0</v>
      </c>
      <c r="AJ120" s="43">
        <f t="shared" si="135"/>
        <v>0</v>
      </c>
      <c r="AK120" s="43">
        <f t="shared" si="135"/>
        <v>0</v>
      </c>
      <c r="AL120" s="43">
        <f t="shared" si="135"/>
        <v>0</v>
      </c>
      <c r="AM120" s="43">
        <f t="shared" si="135"/>
        <v>0</v>
      </c>
      <c r="AN120" s="43">
        <f t="shared" si="135"/>
        <v>0</v>
      </c>
      <c r="AO120" s="43">
        <f t="shared" si="135"/>
        <v>0</v>
      </c>
      <c r="AP120" s="43">
        <f t="shared" si="135"/>
        <v>0</v>
      </c>
      <c r="AQ120" s="43">
        <f t="shared" si="135"/>
        <v>0</v>
      </c>
      <c r="AR120" s="43">
        <f t="shared" si="135"/>
        <v>0</v>
      </c>
      <c r="AS120" s="43">
        <f t="shared" si="135"/>
        <v>0</v>
      </c>
      <c r="AT120" s="43">
        <f t="shared" si="135"/>
        <v>0</v>
      </c>
      <c r="AU120" s="43">
        <f t="shared" si="135"/>
        <v>0</v>
      </c>
      <c r="AV120" s="43">
        <f t="shared" si="135"/>
        <v>0</v>
      </c>
      <c r="AW120" s="43">
        <f t="shared" si="135"/>
        <v>0</v>
      </c>
      <c r="AX120" s="43">
        <f t="shared" si="135"/>
        <v>0</v>
      </c>
      <c r="AY120" s="43">
        <f t="shared" si="135"/>
        <v>0</v>
      </c>
      <c r="AZ120" s="43">
        <f t="shared" si="135"/>
        <v>0</v>
      </c>
      <c r="BA120" s="43">
        <f t="shared" si="135"/>
        <v>0</v>
      </c>
      <c r="BB120" s="43">
        <f t="shared" si="135"/>
        <v>0</v>
      </c>
      <c r="BC120" s="43">
        <f t="shared" si="135"/>
        <v>0</v>
      </c>
    </row>
    <row r="121" spans="1:56" ht="63" x14ac:dyDescent="0.25">
      <c r="A121" s="36" t="s">
        <v>112</v>
      </c>
      <c r="B121" s="37" t="s">
        <v>113</v>
      </c>
      <c r="C121" s="38" t="s">
        <v>73</v>
      </c>
      <c r="D121" s="39">
        <f>D122+D123</f>
        <v>0</v>
      </c>
      <c r="E121" s="39">
        <f t="shared" ref="E121:BC121" si="136">E122+E123</f>
        <v>0</v>
      </c>
      <c r="F121" s="39">
        <f t="shared" si="136"/>
        <v>0</v>
      </c>
      <c r="G121" s="39">
        <f t="shared" si="136"/>
        <v>0</v>
      </c>
      <c r="H121" s="39">
        <f t="shared" si="136"/>
        <v>0</v>
      </c>
      <c r="I121" s="39">
        <f t="shared" si="136"/>
        <v>0</v>
      </c>
      <c r="J121" s="39">
        <f t="shared" si="136"/>
        <v>0</v>
      </c>
      <c r="K121" s="39">
        <f t="shared" si="136"/>
        <v>0</v>
      </c>
      <c r="L121" s="39">
        <f t="shared" si="136"/>
        <v>0</v>
      </c>
      <c r="M121" s="39">
        <f t="shared" si="136"/>
        <v>0</v>
      </c>
      <c r="N121" s="39">
        <f t="shared" si="136"/>
        <v>0</v>
      </c>
      <c r="O121" s="39">
        <f t="shared" si="136"/>
        <v>0</v>
      </c>
      <c r="P121" s="39">
        <f t="shared" si="136"/>
        <v>0</v>
      </c>
      <c r="Q121" s="39">
        <f t="shared" si="136"/>
        <v>0</v>
      </c>
      <c r="R121" s="39">
        <f t="shared" si="136"/>
        <v>0</v>
      </c>
      <c r="S121" s="39">
        <f t="shared" si="136"/>
        <v>0</v>
      </c>
      <c r="T121" s="39">
        <f t="shared" si="136"/>
        <v>0</v>
      </c>
      <c r="U121" s="39">
        <f t="shared" si="136"/>
        <v>0</v>
      </c>
      <c r="V121" s="39">
        <f t="shared" si="136"/>
        <v>0</v>
      </c>
      <c r="W121" s="39">
        <f t="shared" si="136"/>
        <v>0</v>
      </c>
      <c r="X121" s="39">
        <f t="shared" si="136"/>
        <v>0</v>
      </c>
      <c r="Y121" s="39">
        <f t="shared" si="136"/>
        <v>0</v>
      </c>
      <c r="Z121" s="39">
        <f t="shared" si="136"/>
        <v>0</v>
      </c>
      <c r="AA121" s="39">
        <f t="shared" si="136"/>
        <v>0</v>
      </c>
      <c r="AB121" s="39">
        <f t="shared" si="136"/>
        <v>0</v>
      </c>
      <c r="AC121" s="39">
        <f t="shared" si="136"/>
        <v>0</v>
      </c>
      <c r="AD121" s="39">
        <f t="shared" si="136"/>
        <v>0</v>
      </c>
      <c r="AE121" s="39">
        <f t="shared" si="136"/>
        <v>0</v>
      </c>
      <c r="AF121" s="39">
        <f t="shared" si="136"/>
        <v>0</v>
      </c>
      <c r="AG121" s="39">
        <f t="shared" si="136"/>
        <v>0</v>
      </c>
      <c r="AH121" s="39">
        <f t="shared" si="136"/>
        <v>0</v>
      </c>
      <c r="AI121" s="39">
        <f t="shared" si="136"/>
        <v>0</v>
      </c>
      <c r="AJ121" s="39">
        <f t="shared" si="136"/>
        <v>0</v>
      </c>
      <c r="AK121" s="39">
        <f t="shared" si="136"/>
        <v>0</v>
      </c>
      <c r="AL121" s="39">
        <f t="shared" si="136"/>
        <v>0</v>
      </c>
      <c r="AM121" s="39">
        <f t="shared" si="136"/>
        <v>0</v>
      </c>
      <c r="AN121" s="39">
        <f t="shared" si="136"/>
        <v>0</v>
      </c>
      <c r="AO121" s="39">
        <f t="shared" si="136"/>
        <v>0</v>
      </c>
      <c r="AP121" s="39">
        <f t="shared" si="136"/>
        <v>0</v>
      </c>
      <c r="AQ121" s="39">
        <f t="shared" si="136"/>
        <v>0</v>
      </c>
      <c r="AR121" s="39">
        <f t="shared" si="136"/>
        <v>0</v>
      </c>
      <c r="AS121" s="39">
        <f t="shared" si="136"/>
        <v>0</v>
      </c>
      <c r="AT121" s="39">
        <f t="shared" si="136"/>
        <v>0</v>
      </c>
      <c r="AU121" s="39">
        <f t="shared" si="136"/>
        <v>0</v>
      </c>
      <c r="AV121" s="39">
        <f t="shared" si="136"/>
        <v>0</v>
      </c>
      <c r="AW121" s="39">
        <f t="shared" si="136"/>
        <v>0</v>
      </c>
      <c r="AX121" s="39">
        <f t="shared" si="136"/>
        <v>0</v>
      </c>
      <c r="AY121" s="39">
        <f t="shared" si="136"/>
        <v>0</v>
      </c>
      <c r="AZ121" s="39">
        <f t="shared" si="136"/>
        <v>0</v>
      </c>
      <c r="BA121" s="39">
        <f t="shared" si="136"/>
        <v>0</v>
      </c>
      <c r="BB121" s="39">
        <f t="shared" si="136"/>
        <v>0</v>
      </c>
      <c r="BC121" s="39">
        <f t="shared" si="136"/>
        <v>0</v>
      </c>
    </row>
    <row r="122" spans="1:56" ht="31.5" x14ac:dyDescent="0.25">
      <c r="A122" s="40" t="s">
        <v>114</v>
      </c>
      <c r="B122" s="41" t="s">
        <v>115</v>
      </c>
      <c r="C122" s="42" t="s">
        <v>73</v>
      </c>
      <c r="D122" s="43">
        <v>0</v>
      </c>
      <c r="E122" s="43">
        <f t="shared" si="101"/>
        <v>0</v>
      </c>
      <c r="F122" s="43">
        <f t="shared" ref="F122" si="137">K122+P122+U122+Z122</f>
        <v>0</v>
      </c>
      <c r="G122" s="43">
        <f t="shared" ref="G122" si="138">L122+Q122+V122+AA122</f>
        <v>0</v>
      </c>
      <c r="H122" s="43">
        <f t="shared" ref="H122" si="139">M122+R122+W122+AB122</f>
        <v>0</v>
      </c>
      <c r="I122" s="43">
        <f t="shared" ref="I122" si="140">N122+S122+X122+AC122</f>
        <v>0</v>
      </c>
      <c r="J122" s="43">
        <f t="shared" si="102"/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f t="shared" ref="O122" si="141">SUM(P122:S122)</f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f t="shared" ref="T122" si="142">SUM(U122:X122)</f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f t="shared" ref="Y122" si="143">SUM(Z122:AC122)</f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f t="shared" ref="AE122" si="144">AJ122+AO122+AT122+AY122</f>
        <v>0</v>
      </c>
      <c r="AF122" s="43">
        <f t="shared" ref="AF122" si="145">AK122+AP122+AU122+AZ122</f>
        <v>0</v>
      </c>
      <c r="AG122" s="43">
        <f t="shared" ref="AG122" si="146">AL122+AQ122+AV122+BA122</f>
        <v>0</v>
      </c>
      <c r="AH122" s="43">
        <f t="shared" ref="AH122" si="147">AM122+AR122+AW122+BB122</f>
        <v>0</v>
      </c>
      <c r="AI122" s="43">
        <f t="shared" ref="AI122" si="148">AN122+AS122+AX122+BC122</f>
        <v>0</v>
      </c>
      <c r="AJ122" s="43">
        <f t="shared" si="103"/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f t="shared" si="104"/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f t="shared" si="105"/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f t="shared" ref="AY122" si="149">SUM(AZ122:BC122)</f>
        <v>0</v>
      </c>
      <c r="AZ122" s="43">
        <v>0</v>
      </c>
      <c r="BA122" s="43">
        <v>0</v>
      </c>
      <c r="BB122" s="43">
        <v>0</v>
      </c>
      <c r="BC122" s="43">
        <v>0</v>
      </c>
    </row>
    <row r="123" spans="1:56" ht="47.25" x14ac:dyDescent="0.25">
      <c r="A123" s="40" t="s">
        <v>116</v>
      </c>
      <c r="B123" s="41" t="s">
        <v>117</v>
      </c>
      <c r="C123" s="42" t="s">
        <v>73</v>
      </c>
      <c r="D123" s="43">
        <v>0</v>
      </c>
      <c r="E123" s="43">
        <f t="shared" si="101"/>
        <v>0</v>
      </c>
      <c r="F123" s="43">
        <f t="shared" si="127"/>
        <v>0</v>
      </c>
      <c r="G123" s="43">
        <f t="shared" si="128"/>
        <v>0</v>
      </c>
      <c r="H123" s="43">
        <f t="shared" si="129"/>
        <v>0</v>
      </c>
      <c r="I123" s="43">
        <f t="shared" si="134"/>
        <v>0</v>
      </c>
      <c r="J123" s="43">
        <f t="shared" si="102"/>
        <v>0</v>
      </c>
      <c r="K123" s="43">
        <v>0</v>
      </c>
      <c r="L123" s="43">
        <v>0</v>
      </c>
      <c r="M123" s="43">
        <v>0</v>
      </c>
      <c r="N123" s="43">
        <v>0</v>
      </c>
      <c r="O123" s="43">
        <f t="shared" si="130"/>
        <v>0</v>
      </c>
      <c r="P123" s="43">
        <v>0</v>
      </c>
      <c r="Q123" s="43">
        <v>0</v>
      </c>
      <c r="R123" s="43">
        <v>0</v>
      </c>
      <c r="S123" s="43">
        <v>0</v>
      </c>
      <c r="T123" s="43">
        <f t="shared" si="131"/>
        <v>0</v>
      </c>
      <c r="U123" s="43">
        <v>0</v>
      </c>
      <c r="V123" s="43">
        <v>0</v>
      </c>
      <c r="W123" s="43">
        <v>0</v>
      </c>
      <c r="X123" s="43">
        <v>0</v>
      </c>
      <c r="Y123" s="43">
        <f t="shared" si="132"/>
        <v>0</v>
      </c>
      <c r="Z123" s="43">
        <v>0</v>
      </c>
      <c r="AA123" s="43">
        <v>0</v>
      </c>
      <c r="AB123" s="43">
        <v>0</v>
      </c>
      <c r="AC123" s="43">
        <v>0</v>
      </c>
      <c r="AD123" s="43">
        <v>0</v>
      </c>
      <c r="AE123" s="43">
        <f t="shared" si="49"/>
        <v>0</v>
      </c>
      <c r="AF123" s="43">
        <f t="shared" si="50"/>
        <v>0</v>
      </c>
      <c r="AG123" s="43">
        <f t="shared" si="51"/>
        <v>0</v>
      </c>
      <c r="AH123" s="43">
        <f t="shared" si="52"/>
        <v>0</v>
      </c>
      <c r="AI123" s="43">
        <f t="shared" si="53"/>
        <v>0</v>
      </c>
      <c r="AJ123" s="43">
        <f t="shared" si="103"/>
        <v>0</v>
      </c>
      <c r="AK123" s="43">
        <v>0</v>
      </c>
      <c r="AL123" s="43">
        <v>0</v>
      </c>
      <c r="AM123" s="43">
        <v>0</v>
      </c>
      <c r="AN123" s="43">
        <v>0</v>
      </c>
      <c r="AO123" s="43">
        <f t="shared" si="104"/>
        <v>0</v>
      </c>
      <c r="AP123" s="43">
        <v>0</v>
      </c>
      <c r="AQ123" s="43">
        <v>0</v>
      </c>
      <c r="AR123" s="43">
        <v>0</v>
      </c>
      <c r="AS123" s="43">
        <v>0</v>
      </c>
      <c r="AT123" s="43">
        <f t="shared" si="105"/>
        <v>0</v>
      </c>
      <c r="AU123" s="43">
        <v>0</v>
      </c>
      <c r="AV123" s="43">
        <v>0</v>
      </c>
      <c r="AW123" s="43">
        <v>0</v>
      </c>
      <c r="AX123" s="43">
        <v>0</v>
      </c>
      <c r="AY123" s="43">
        <f t="shared" si="133"/>
        <v>0</v>
      </c>
      <c r="AZ123" s="43">
        <v>0</v>
      </c>
      <c r="BA123" s="43">
        <v>0</v>
      </c>
      <c r="BB123" s="43">
        <v>0</v>
      </c>
      <c r="BC123" s="43">
        <v>0</v>
      </c>
    </row>
    <row r="124" spans="1:56" ht="63" x14ac:dyDescent="0.25">
      <c r="A124" s="32" t="s">
        <v>134</v>
      </c>
      <c r="B124" s="33" t="s">
        <v>135</v>
      </c>
      <c r="C124" s="34" t="s">
        <v>73</v>
      </c>
      <c r="D124" s="35">
        <f>D125+D126</f>
        <v>0</v>
      </c>
      <c r="E124" s="35">
        <f t="shared" ref="E124:BC124" si="150">E125+E126</f>
        <v>0</v>
      </c>
      <c r="F124" s="35">
        <f t="shared" si="150"/>
        <v>0</v>
      </c>
      <c r="G124" s="35">
        <f t="shared" si="150"/>
        <v>0</v>
      </c>
      <c r="H124" s="35">
        <f t="shared" si="150"/>
        <v>0</v>
      </c>
      <c r="I124" s="35">
        <f t="shared" si="150"/>
        <v>0</v>
      </c>
      <c r="J124" s="35">
        <f t="shared" si="150"/>
        <v>0</v>
      </c>
      <c r="K124" s="35">
        <f t="shared" si="150"/>
        <v>0</v>
      </c>
      <c r="L124" s="35">
        <f t="shared" si="150"/>
        <v>0</v>
      </c>
      <c r="M124" s="35">
        <f t="shared" si="150"/>
        <v>0</v>
      </c>
      <c r="N124" s="35">
        <f t="shared" si="150"/>
        <v>0</v>
      </c>
      <c r="O124" s="35">
        <f t="shared" si="150"/>
        <v>0</v>
      </c>
      <c r="P124" s="35">
        <f t="shared" si="150"/>
        <v>0</v>
      </c>
      <c r="Q124" s="35">
        <f t="shared" si="150"/>
        <v>0</v>
      </c>
      <c r="R124" s="35">
        <f t="shared" si="150"/>
        <v>0</v>
      </c>
      <c r="S124" s="35">
        <f t="shared" si="150"/>
        <v>0</v>
      </c>
      <c r="T124" s="35">
        <f t="shared" si="150"/>
        <v>0</v>
      </c>
      <c r="U124" s="35">
        <f t="shared" si="150"/>
        <v>0</v>
      </c>
      <c r="V124" s="35">
        <f t="shared" si="150"/>
        <v>0</v>
      </c>
      <c r="W124" s="35">
        <f t="shared" si="150"/>
        <v>0</v>
      </c>
      <c r="X124" s="35">
        <f t="shared" si="150"/>
        <v>0</v>
      </c>
      <c r="Y124" s="35">
        <f t="shared" si="150"/>
        <v>0</v>
      </c>
      <c r="Z124" s="35">
        <f t="shared" si="150"/>
        <v>0</v>
      </c>
      <c r="AA124" s="35">
        <f t="shared" si="150"/>
        <v>0</v>
      </c>
      <c r="AB124" s="35">
        <f t="shared" si="150"/>
        <v>0</v>
      </c>
      <c r="AC124" s="35">
        <f t="shared" si="150"/>
        <v>0</v>
      </c>
      <c r="AD124" s="35">
        <f t="shared" si="150"/>
        <v>0</v>
      </c>
      <c r="AE124" s="35">
        <f t="shared" si="150"/>
        <v>0</v>
      </c>
      <c r="AF124" s="35">
        <f t="shared" si="150"/>
        <v>0</v>
      </c>
      <c r="AG124" s="35">
        <f t="shared" si="150"/>
        <v>0</v>
      </c>
      <c r="AH124" s="35">
        <f t="shared" si="150"/>
        <v>0</v>
      </c>
      <c r="AI124" s="35">
        <f t="shared" si="150"/>
        <v>0</v>
      </c>
      <c r="AJ124" s="35">
        <f t="shared" si="150"/>
        <v>0</v>
      </c>
      <c r="AK124" s="35">
        <f t="shared" si="150"/>
        <v>0</v>
      </c>
      <c r="AL124" s="35">
        <f t="shared" si="150"/>
        <v>0</v>
      </c>
      <c r="AM124" s="35">
        <f t="shared" si="150"/>
        <v>0</v>
      </c>
      <c r="AN124" s="35">
        <f t="shared" si="150"/>
        <v>0</v>
      </c>
      <c r="AO124" s="35">
        <f t="shared" si="150"/>
        <v>0</v>
      </c>
      <c r="AP124" s="35">
        <f t="shared" si="150"/>
        <v>0</v>
      </c>
      <c r="AQ124" s="35">
        <f t="shared" si="150"/>
        <v>0</v>
      </c>
      <c r="AR124" s="35">
        <f t="shared" si="150"/>
        <v>0</v>
      </c>
      <c r="AS124" s="35">
        <f t="shared" si="150"/>
        <v>0</v>
      </c>
      <c r="AT124" s="35">
        <f t="shared" si="150"/>
        <v>0</v>
      </c>
      <c r="AU124" s="35">
        <f t="shared" si="150"/>
        <v>0</v>
      </c>
      <c r="AV124" s="35">
        <f t="shared" si="150"/>
        <v>0</v>
      </c>
      <c r="AW124" s="35">
        <f t="shared" si="150"/>
        <v>0</v>
      </c>
      <c r="AX124" s="35">
        <f t="shared" si="150"/>
        <v>0</v>
      </c>
      <c r="AY124" s="35">
        <f t="shared" si="150"/>
        <v>0</v>
      </c>
      <c r="AZ124" s="35">
        <f t="shared" si="150"/>
        <v>0</v>
      </c>
      <c r="BA124" s="35">
        <f t="shared" si="150"/>
        <v>0</v>
      </c>
      <c r="BB124" s="35">
        <f t="shared" si="150"/>
        <v>0</v>
      </c>
      <c r="BC124" s="35">
        <f t="shared" si="150"/>
        <v>0</v>
      </c>
    </row>
    <row r="125" spans="1:56" ht="63" x14ac:dyDescent="0.25">
      <c r="A125" s="36" t="s">
        <v>136</v>
      </c>
      <c r="B125" s="37" t="s">
        <v>137</v>
      </c>
      <c r="C125" s="38" t="s">
        <v>73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>
        <v>0</v>
      </c>
      <c r="Q125" s="39">
        <v>0</v>
      </c>
      <c r="R125" s="39">
        <v>0</v>
      </c>
      <c r="S125" s="39">
        <v>0</v>
      </c>
      <c r="T125" s="39">
        <v>0</v>
      </c>
      <c r="U125" s="39">
        <v>0</v>
      </c>
      <c r="V125" s="39">
        <v>0</v>
      </c>
      <c r="W125" s="39">
        <v>0</v>
      </c>
      <c r="X125" s="39">
        <v>0</v>
      </c>
      <c r="Y125" s="39">
        <v>0</v>
      </c>
      <c r="Z125" s="39">
        <v>0</v>
      </c>
      <c r="AA125" s="39">
        <v>0</v>
      </c>
      <c r="AB125" s="39">
        <v>0</v>
      </c>
      <c r="AC125" s="39">
        <v>0</v>
      </c>
      <c r="AD125" s="39">
        <v>0</v>
      </c>
      <c r="AE125" s="39">
        <v>0</v>
      </c>
      <c r="AF125" s="39">
        <v>0</v>
      </c>
      <c r="AG125" s="39">
        <v>0</v>
      </c>
      <c r="AH125" s="39">
        <v>0</v>
      </c>
      <c r="AI125" s="39">
        <v>0</v>
      </c>
      <c r="AJ125" s="39">
        <v>0</v>
      </c>
      <c r="AK125" s="39">
        <v>0</v>
      </c>
      <c r="AL125" s="39">
        <v>0</v>
      </c>
      <c r="AM125" s="39">
        <v>0</v>
      </c>
      <c r="AN125" s="39">
        <v>0</v>
      </c>
      <c r="AO125" s="39">
        <v>0</v>
      </c>
      <c r="AP125" s="39">
        <v>0</v>
      </c>
      <c r="AQ125" s="39">
        <v>0</v>
      </c>
      <c r="AR125" s="39">
        <v>0</v>
      </c>
      <c r="AS125" s="39">
        <v>0</v>
      </c>
      <c r="AT125" s="39">
        <v>0</v>
      </c>
      <c r="AU125" s="39">
        <v>0</v>
      </c>
      <c r="AV125" s="39">
        <v>0</v>
      </c>
      <c r="AW125" s="39">
        <v>0</v>
      </c>
      <c r="AX125" s="39">
        <v>0</v>
      </c>
      <c r="AY125" s="39">
        <v>0</v>
      </c>
      <c r="AZ125" s="39">
        <v>0</v>
      </c>
      <c r="BA125" s="39">
        <v>0</v>
      </c>
      <c r="BB125" s="39">
        <v>0</v>
      </c>
      <c r="BC125" s="39">
        <v>0</v>
      </c>
    </row>
    <row r="126" spans="1:56" ht="63" x14ac:dyDescent="0.25">
      <c r="A126" s="36" t="s">
        <v>138</v>
      </c>
      <c r="B126" s="37" t="s">
        <v>139</v>
      </c>
      <c r="C126" s="38" t="s">
        <v>73</v>
      </c>
      <c r="D126" s="39">
        <v>0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  <c r="Q126" s="39">
        <v>0</v>
      </c>
      <c r="R126" s="39">
        <v>0</v>
      </c>
      <c r="S126" s="39">
        <v>0</v>
      </c>
      <c r="T126" s="39">
        <v>0</v>
      </c>
      <c r="U126" s="39">
        <v>0</v>
      </c>
      <c r="V126" s="39">
        <v>0</v>
      </c>
      <c r="W126" s="39">
        <v>0</v>
      </c>
      <c r="X126" s="39">
        <v>0</v>
      </c>
      <c r="Y126" s="39">
        <v>0</v>
      </c>
      <c r="Z126" s="39">
        <v>0</v>
      </c>
      <c r="AA126" s="39">
        <v>0</v>
      </c>
      <c r="AB126" s="39">
        <v>0</v>
      </c>
      <c r="AC126" s="39">
        <v>0</v>
      </c>
      <c r="AD126" s="39">
        <v>0</v>
      </c>
      <c r="AE126" s="39">
        <v>0</v>
      </c>
      <c r="AF126" s="39">
        <v>0</v>
      </c>
      <c r="AG126" s="39">
        <v>0</v>
      </c>
      <c r="AH126" s="39">
        <v>0</v>
      </c>
      <c r="AI126" s="39">
        <v>0</v>
      </c>
      <c r="AJ126" s="39">
        <v>0</v>
      </c>
      <c r="AK126" s="39">
        <v>0</v>
      </c>
      <c r="AL126" s="39">
        <v>0</v>
      </c>
      <c r="AM126" s="39">
        <v>0</v>
      </c>
      <c r="AN126" s="39">
        <v>0</v>
      </c>
      <c r="AO126" s="39">
        <v>0</v>
      </c>
      <c r="AP126" s="39">
        <v>0</v>
      </c>
      <c r="AQ126" s="39">
        <v>0</v>
      </c>
      <c r="AR126" s="39">
        <v>0</v>
      </c>
      <c r="AS126" s="39">
        <v>0</v>
      </c>
      <c r="AT126" s="39">
        <v>0</v>
      </c>
      <c r="AU126" s="39">
        <v>0</v>
      </c>
      <c r="AV126" s="39">
        <v>0</v>
      </c>
      <c r="AW126" s="39">
        <v>0</v>
      </c>
      <c r="AX126" s="39">
        <v>0</v>
      </c>
      <c r="AY126" s="39">
        <v>0</v>
      </c>
      <c r="AZ126" s="39">
        <v>0</v>
      </c>
      <c r="BA126" s="39">
        <v>0</v>
      </c>
      <c r="BB126" s="39">
        <v>0</v>
      </c>
      <c r="BC126" s="39">
        <v>0</v>
      </c>
    </row>
    <row r="127" spans="1:56" ht="47.25" x14ac:dyDescent="0.25">
      <c r="A127" s="32" t="s">
        <v>118</v>
      </c>
      <c r="B127" s="33" t="s">
        <v>119</v>
      </c>
      <c r="C127" s="34" t="s">
        <v>73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v>0</v>
      </c>
      <c r="AB127" s="35">
        <v>0</v>
      </c>
      <c r="AC127" s="35">
        <v>0</v>
      </c>
      <c r="AD127" s="35">
        <v>0</v>
      </c>
      <c r="AE127" s="35">
        <v>0</v>
      </c>
      <c r="AF127" s="35">
        <v>0</v>
      </c>
      <c r="AG127" s="35">
        <v>0</v>
      </c>
      <c r="AH127" s="35">
        <v>0</v>
      </c>
      <c r="AI127" s="35">
        <v>0</v>
      </c>
      <c r="AJ127" s="35">
        <v>0</v>
      </c>
      <c r="AK127" s="35">
        <v>0</v>
      </c>
      <c r="AL127" s="35">
        <v>0</v>
      </c>
      <c r="AM127" s="35">
        <v>0</v>
      </c>
      <c r="AN127" s="35">
        <v>0</v>
      </c>
      <c r="AO127" s="35">
        <v>0</v>
      </c>
      <c r="AP127" s="35">
        <v>0</v>
      </c>
      <c r="AQ127" s="35">
        <v>0</v>
      </c>
      <c r="AR127" s="35">
        <v>0</v>
      </c>
      <c r="AS127" s="35">
        <v>0</v>
      </c>
      <c r="AT127" s="35">
        <v>0</v>
      </c>
      <c r="AU127" s="35">
        <v>0</v>
      </c>
      <c r="AV127" s="35">
        <v>0</v>
      </c>
      <c r="AW127" s="35">
        <v>0</v>
      </c>
      <c r="AX127" s="35">
        <v>0</v>
      </c>
      <c r="AY127" s="35">
        <v>0</v>
      </c>
      <c r="AZ127" s="35">
        <v>0</v>
      </c>
      <c r="BA127" s="35">
        <v>0</v>
      </c>
      <c r="BB127" s="35">
        <v>0</v>
      </c>
      <c r="BC127" s="35">
        <v>0</v>
      </c>
    </row>
    <row r="128" spans="1:56" ht="47.25" x14ac:dyDescent="0.25">
      <c r="A128" s="32" t="s">
        <v>140</v>
      </c>
      <c r="B128" s="33" t="s">
        <v>141</v>
      </c>
      <c r="C128" s="34" t="s">
        <v>73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v>0</v>
      </c>
      <c r="AB128" s="35">
        <v>0</v>
      </c>
      <c r="AC128" s="35">
        <v>0</v>
      </c>
      <c r="AD128" s="35">
        <v>0</v>
      </c>
      <c r="AE128" s="35">
        <v>0</v>
      </c>
      <c r="AF128" s="35">
        <v>0</v>
      </c>
      <c r="AG128" s="35">
        <v>0</v>
      </c>
      <c r="AH128" s="35">
        <v>0</v>
      </c>
      <c r="AI128" s="35">
        <v>0</v>
      </c>
      <c r="AJ128" s="35">
        <v>0</v>
      </c>
      <c r="AK128" s="35">
        <v>0</v>
      </c>
      <c r="AL128" s="35">
        <v>0</v>
      </c>
      <c r="AM128" s="35">
        <v>0</v>
      </c>
      <c r="AN128" s="35">
        <v>0</v>
      </c>
      <c r="AO128" s="35">
        <v>0</v>
      </c>
      <c r="AP128" s="35">
        <v>0</v>
      </c>
      <c r="AQ128" s="35">
        <v>0</v>
      </c>
      <c r="AR128" s="35">
        <v>0</v>
      </c>
      <c r="AS128" s="35">
        <v>0</v>
      </c>
      <c r="AT128" s="35">
        <v>0</v>
      </c>
      <c r="AU128" s="35">
        <v>0</v>
      </c>
      <c r="AV128" s="35">
        <v>0</v>
      </c>
      <c r="AW128" s="35">
        <v>0</v>
      </c>
      <c r="AX128" s="35">
        <v>0</v>
      </c>
      <c r="AY128" s="35">
        <v>0</v>
      </c>
      <c r="AZ128" s="35">
        <v>0</v>
      </c>
      <c r="BA128" s="35">
        <v>0</v>
      </c>
      <c r="BB128" s="35">
        <v>0</v>
      </c>
      <c r="BC128" s="35">
        <v>0</v>
      </c>
    </row>
    <row r="129" spans="1:56" ht="31.5" x14ac:dyDescent="0.25">
      <c r="A129" s="32" t="s">
        <v>120</v>
      </c>
      <c r="B129" s="33" t="s">
        <v>121</v>
      </c>
      <c r="C129" s="34" t="s">
        <v>73</v>
      </c>
      <c r="D129" s="35">
        <f t="shared" ref="D129:AI129" si="151">SUM(D130:D147)</f>
        <v>122.43344208895469</v>
      </c>
      <c r="E129" s="35">
        <f t="shared" si="151"/>
        <v>7.6189900662862229</v>
      </c>
      <c r="F129" s="35">
        <f t="shared" si="151"/>
        <v>0</v>
      </c>
      <c r="G129" s="35">
        <f t="shared" si="151"/>
        <v>0</v>
      </c>
      <c r="H129" s="35">
        <f t="shared" si="151"/>
        <v>0</v>
      </c>
      <c r="I129" s="35">
        <f t="shared" si="151"/>
        <v>7.6189900662862229</v>
      </c>
      <c r="J129" s="35">
        <f t="shared" si="151"/>
        <v>8.4432865963055506E-2</v>
      </c>
      <c r="K129" s="35">
        <f t="shared" si="151"/>
        <v>0</v>
      </c>
      <c r="L129" s="35">
        <f t="shared" si="151"/>
        <v>0</v>
      </c>
      <c r="M129" s="35">
        <f t="shared" si="151"/>
        <v>0</v>
      </c>
      <c r="N129" s="35">
        <f t="shared" si="151"/>
        <v>8.4432865963055506E-2</v>
      </c>
      <c r="O129" s="35">
        <f t="shared" si="151"/>
        <v>-0.95349225380281855</v>
      </c>
      <c r="P129" s="35">
        <f t="shared" si="151"/>
        <v>-1.4321927999999999</v>
      </c>
      <c r="Q129" s="35">
        <f t="shared" si="151"/>
        <v>0</v>
      </c>
      <c r="R129" s="35">
        <f t="shared" si="151"/>
        <v>0</v>
      </c>
      <c r="S129" s="35">
        <f t="shared" si="151"/>
        <v>0.47870054619718139</v>
      </c>
      <c r="T129" s="35">
        <f t="shared" si="151"/>
        <v>8.488049454125985</v>
      </c>
      <c r="U129" s="35">
        <f t="shared" si="151"/>
        <v>1.4321927999999999</v>
      </c>
      <c r="V129" s="35">
        <f t="shared" si="151"/>
        <v>0</v>
      </c>
      <c r="W129" s="35">
        <f t="shared" si="151"/>
        <v>0</v>
      </c>
      <c r="X129" s="35">
        <f t="shared" si="151"/>
        <v>7.0558566541259857</v>
      </c>
      <c r="Y129" s="35">
        <f t="shared" si="151"/>
        <v>0</v>
      </c>
      <c r="Z129" s="35">
        <f t="shared" si="151"/>
        <v>0</v>
      </c>
      <c r="AA129" s="35">
        <f t="shared" si="151"/>
        <v>0</v>
      </c>
      <c r="AB129" s="35">
        <f t="shared" si="151"/>
        <v>0</v>
      </c>
      <c r="AC129" s="35">
        <f t="shared" si="151"/>
        <v>0</v>
      </c>
      <c r="AD129" s="35">
        <f t="shared" si="151"/>
        <v>107.25233048246223</v>
      </c>
      <c r="AE129" s="35">
        <f t="shared" si="151"/>
        <v>10.76016703</v>
      </c>
      <c r="AF129" s="35">
        <f t="shared" si="151"/>
        <v>0</v>
      </c>
      <c r="AG129" s="35">
        <f t="shared" si="151"/>
        <v>0.82407090999999999</v>
      </c>
      <c r="AH129" s="35">
        <f t="shared" si="151"/>
        <v>2.34744741</v>
      </c>
      <c r="AI129" s="35">
        <f t="shared" si="151"/>
        <v>7.5886487100000002</v>
      </c>
      <c r="AJ129" s="35">
        <f t="shared" ref="AJ129:BC129" si="152">SUM(AJ130:AJ147)</f>
        <v>9.8108670000000009E-2</v>
      </c>
      <c r="AK129" s="35">
        <f t="shared" si="152"/>
        <v>0</v>
      </c>
      <c r="AL129" s="35">
        <f t="shared" si="152"/>
        <v>0</v>
      </c>
      <c r="AM129" s="35">
        <f t="shared" si="152"/>
        <v>0</v>
      </c>
      <c r="AN129" s="35">
        <f t="shared" si="152"/>
        <v>9.8108670000000009E-2</v>
      </c>
      <c r="AO129" s="35">
        <f t="shared" si="152"/>
        <v>7.2752330800000005</v>
      </c>
      <c r="AP129" s="35">
        <f t="shared" si="152"/>
        <v>0</v>
      </c>
      <c r="AQ129" s="35">
        <f t="shared" si="152"/>
        <v>0</v>
      </c>
      <c r="AR129" s="35">
        <f t="shared" si="152"/>
        <v>0</v>
      </c>
      <c r="AS129" s="35">
        <f t="shared" si="152"/>
        <v>7.2752330800000005</v>
      </c>
      <c r="AT129" s="35">
        <f t="shared" si="152"/>
        <v>3.38682528</v>
      </c>
      <c r="AU129" s="35">
        <f t="shared" si="152"/>
        <v>0</v>
      </c>
      <c r="AV129" s="35">
        <f t="shared" si="152"/>
        <v>0.82407090999999999</v>
      </c>
      <c r="AW129" s="35">
        <f t="shared" si="152"/>
        <v>2.34744741</v>
      </c>
      <c r="AX129" s="35">
        <f t="shared" si="152"/>
        <v>0.21530695999999996</v>
      </c>
      <c r="AY129" s="35">
        <f t="shared" si="152"/>
        <v>0</v>
      </c>
      <c r="AZ129" s="35">
        <f t="shared" si="152"/>
        <v>0</v>
      </c>
      <c r="BA129" s="35">
        <f t="shared" si="152"/>
        <v>0</v>
      </c>
      <c r="BB129" s="35">
        <f t="shared" si="152"/>
        <v>0</v>
      </c>
      <c r="BC129" s="35">
        <f t="shared" si="152"/>
        <v>0</v>
      </c>
    </row>
    <row r="130" spans="1:56" ht="60.75" customHeight="1" x14ac:dyDescent="0.25">
      <c r="A130" s="46" t="s">
        <v>142</v>
      </c>
      <c r="B130" s="45" t="s">
        <v>173</v>
      </c>
      <c r="C130" s="46" t="s">
        <v>174</v>
      </c>
      <c r="D130" s="47">
        <v>0</v>
      </c>
      <c r="E130" s="47">
        <f t="shared" ref="E130:E147" si="153">F130+G130+H130+I130</f>
        <v>0</v>
      </c>
      <c r="F130" s="47">
        <f t="shared" ref="F130:F147" si="154">K130+P130+U130+Z130</f>
        <v>0</v>
      </c>
      <c r="G130" s="47">
        <f t="shared" ref="G130:G147" si="155">L130+Q130+V130+AA130</f>
        <v>0</v>
      </c>
      <c r="H130" s="47">
        <f t="shared" ref="H130:H147" si="156">M130+R130+W130+AB130</f>
        <v>0</v>
      </c>
      <c r="I130" s="47">
        <f t="shared" ref="I130:I147" si="157">N130+S130+X130+AC130</f>
        <v>0</v>
      </c>
      <c r="J130" s="47">
        <f t="shared" ref="J130:J147" si="158">K130+L130+M130+N130</f>
        <v>0</v>
      </c>
      <c r="K130" s="47">
        <v>0</v>
      </c>
      <c r="L130" s="47">
        <v>0</v>
      </c>
      <c r="M130" s="47">
        <v>0</v>
      </c>
      <c r="N130" s="47">
        <v>0</v>
      </c>
      <c r="O130" s="47">
        <f t="shared" ref="O130:O147" si="159">P130+Q130+R130+S130</f>
        <v>0</v>
      </c>
      <c r="P130" s="47">
        <v>0</v>
      </c>
      <c r="Q130" s="47">
        <v>0</v>
      </c>
      <c r="R130" s="47">
        <v>0</v>
      </c>
      <c r="S130" s="47">
        <v>0</v>
      </c>
      <c r="T130" s="47">
        <f t="shared" ref="T130:T147" si="160">U130+V130+W130+X130</f>
        <v>0</v>
      </c>
      <c r="U130" s="47">
        <v>0</v>
      </c>
      <c r="V130" s="47">
        <v>0</v>
      </c>
      <c r="W130" s="47">
        <v>0</v>
      </c>
      <c r="X130" s="47">
        <v>0</v>
      </c>
      <c r="Y130" s="47">
        <f t="shared" ref="Y130:Y147" si="161">Z130+AA130+AB130+AC130</f>
        <v>0</v>
      </c>
      <c r="Z130" s="47"/>
      <c r="AA130" s="47"/>
      <c r="AB130" s="47"/>
      <c r="AC130" s="47"/>
      <c r="AD130" s="47">
        <v>0</v>
      </c>
      <c r="AE130" s="47">
        <f t="shared" ref="AE130:AE147" si="162">AF130+AG130+AH130+AI130</f>
        <v>0</v>
      </c>
      <c r="AF130" s="47">
        <f t="shared" ref="AF130:AF147" si="163">AK130+AP130+AU130+AZ130</f>
        <v>0</v>
      </c>
      <c r="AG130" s="47">
        <f t="shared" ref="AG130:AG147" si="164">AL130+AQ130+AV130+BA130</f>
        <v>0</v>
      </c>
      <c r="AH130" s="47">
        <f t="shared" ref="AH130:AH147" si="165">AM130+AR130+AW130+BB130</f>
        <v>0</v>
      </c>
      <c r="AI130" s="47">
        <f t="shared" ref="AI130:AI147" si="166">AN130+AS130+AX130+BC130</f>
        <v>0</v>
      </c>
      <c r="AJ130" s="47">
        <f t="shared" ref="AJ130:AJ147" si="167">AK130+AL130+AM130+AN130</f>
        <v>0</v>
      </c>
      <c r="AK130" s="47">
        <v>0</v>
      </c>
      <c r="AL130" s="47">
        <v>0</v>
      </c>
      <c r="AM130" s="47">
        <v>0</v>
      </c>
      <c r="AN130" s="47">
        <v>0</v>
      </c>
      <c r="AO130" s="47">
        <f t="shared" ref="AO130:AO147" si="168">AP130+AQ130+AR130+AS130</f>
        <v>0</v>
      </c>
      <c r="AP130" s="47">
        <v>0</v>
      </c>
      <c r="AQ130" s="47">
        <v>0</v>
      </c>
      <c r="AR130" s="47">
        <v>0</v>
      </c>
      <c r="AS130" s="47">
        <v>0</v>
      </c>
      <c r="AT130" s="47">
        <f t="shared" ref="AT130:AT147" si="169">AU130+AV130+AW130+AX130</f>
        <v>0</v>
      </c>
      <c r="AU130" s="47">
        <v>0</v>
      </c>
      <c r="AV130" s="47">
        <v>0</v>
      </c>
      <c r="AW130" s="47">
        <v>0</v>
      </c>
      <c r="AX130" s="47">
        <v>0</v>
      </c>
      <c r="AY130" s="47">
        <f t="shared" ref="AY130:AY147" si="170">AZ130+BA130+BB130+BC130</f>
        <v>0</v>
      </c>
      <c r="AZ130" s="47"/>
      <c r="BA130" s="47"/>
      <c r="BB130" s="47"/>
      <c r="BC130" s="47"/>
      <c r="BD130" s="50"/>
    </row>
    <row r="131" spans="1:56" ht="61.5" customHeight="1" x14ac:dyDescent="0.25">
      <c r="A131" s="46" t="s">
        <v>142</v>
      </c>
      <c r="B131" s="45" t="s">
        <v>252</v>
      </c>
      <c r="C131" s="46" t="s">
        <v>175</v>
      </c>
      <c r="D131" s="47">
        <v>31.50624479</v>
      </c>
      <c r="E131" s="47">
        <f t="shared" si="153"/>
        <v>0.78279526628622209</v>
      </c>
      <c r="F131" s="47">
        <f t="shared" si="154"/>
        <v>0</v>
      </c>
      <c r="G131" s="47">
        <f t="shared" si="155"/>
        <v>0</v>
      </c>
      <c r="H131" s="47">
        <f t="shared" si="156"/>
        <v>0</v>
      </c>
      <c r="I131" s="47">
        <f t="shared" si="157"/>
        <v>0.78279526628622209</v>
      </c>
      <c r="J131" s="47">
        <f t="shared" si="158"/>
        <v>8.4432865963055506E-2</v>
      </c>
      <c r="K131" s="47">
        <v>0</v>
      </c>
      <c r="L131" s="47">
        <v>0</v>
      </c>
      <c r="M131" s="47">
        <v>0</v>
      </c>
      <c r="N131" s="47">
        <v>8.4432865963055506E-2</v>
      </c>
      <c r="O131" s="47">
        <f t="shared" si="159"/>
        <v>0.47870054619718139</v>
      </c>
      <c r="P131" s="47">
        <v>0</v>
      </c>
      <c r="Q131" s="47">
        <v>0</v>
      </c>
      <c r="R131" s="47">
        <v>0</v>
      </c>
      <c r="S131" s="47">
        <v>0.47870054619718139</v>
      </c>
      <c r="T131" s="47">
        <f t="shared" si="160"/>
        <v>0.21966185412598516</v>
      </c>
      <c r="U131" s="47">
        <v>0</v>
      </c>
      <c r="V131" s="47">
        <v>0</v>
      </c>
      <c r="W131" s="47">
        <v>0</v>
      </c>
      <c r="X131" s="47">
        <v>0.21966185412598516</v>
      </c>
      <c r="Y131" s="47">
        <f t="shared" si="161"/>
        <v>0</v>
      </c>
      <c r="Z131" s="47"/>
      <c r="AA131" s="47"/>
      <c r="AB131" s="47"/>
      <c r="AC131" s="47"/>
      <c r="AD131" s="47">
        <v>26.38225679</v>
      </c>
      <c r="AE131" s="47">
        <f t="shared" si="162"/>
        <v>0.71859743999999992</v>
      </c>
      <c r="AF131" s="47">
        <f t="shared" si="163"/>
        <v>0</v>
      </c>
      <c r="AG131" s="47">
        <f t="shared" si="164"/>
        <v>0</v>
      </c>
      <c r="AH131" s="47">
        <f t="shared" si="165"/>
        <v>0</v>
      </c>
      <c r="AI131" s="47">
        <f t="shared" si="166"/>
        <v>0.71859743999999992</v>
      </c>
      <c r="AJ131" s="47">
        <f t="shared" si="167"/>
        <v>9.8108670000000009E-2</v>
      </c>
      <c r="AK131" s="47">
        <v>0</v>
      </c>
      <c r="AL131" s="47">
        <v>0</v>
      </c>
      <c r="AM131" s="47">
        <v>0</v>
      </c>
      <c r="AN131" s="47">
        <v>9.8108670000000009E-2</v>
      </c>
      <c r="AO131" s="47">
        <f t="shared" si="168"/>
        <v>0.43903828</v>
      </c>
      <c r="AP131" s="47">
        <v>0</v>
      </c>
      <c r="AQ131" s="47">
        <v>0</v>
      </c>
      <c r="AR131" s="47">
        <v>0</v>
      </c>
      <c r="AS131" s="47">
        <v>0.43903828</v>
      </c>
      <c r="AT131" s="47">
        <f t="shared" si="169"/>
        <v>0.18145048999999996</v>
      </c>
      <c r="AU131" s="47">
        <v>0</v>
      </c>
      <c r="AV131" s="47">
        <v>0</v>
      </c>
      <c r="AW131" s="47">
        <v>0</v>
      </c>
      <c r="AX131" s="47">
        <v>0.18145048999999996</v>
      </c>
      <c r="AY131" s="47">
        <f t="shared" si="170"/>
        <v>0</v>
      </c>
      <c r="AZ131" s="47"/>
      <c r="BA131" s="47"/>
      <c r="BB131" s="47"/>
      <c r="BC131" s="47"/>
      <c r="BD131" s="50"/>
    </row>
    <row r="132" spans="1:56" ht="94.5" customHeight="1" x14ac:dyDescent="0.25">
      <c r="A132" s="46" t="s">
        <v>142</v>
      </c>
      <c r="B132" s="45" t="s">
        <v>224</v>
      </c>
      <c r="C132" s="46" t="s">
        <v>176</v>
      </c>
      <c r="D132" s="47">
        <v>1.7573827999999823E-2</v>
      </c>
      <c r="E132" s="47">
        <f t="shared" si="153"/>
        <v>0</v>
      </c>
      <c r="F132" s="47">
        <f t="shared" si="154"/>
        <v>0</v>
      </c>
      <c r="G132" s="47">
        <f t="shared" si="155"/>
        <v>0</v>
      </c>
      <c r="H132" s="47">
        <f t="shared" si="156"/>
        <v>0</v>
      </c>
      <c r="I132" s="47">
        <f t="shared" si="157"/>
        <v>0</v>
      </c>
      <c r="J132" s="47">
        <f t="shared" si="158"/>
        <v>0</v>
      </c>
      <c r="K132" s="47">
        <v>0</v>
      </c>
      <c r="L132" s="47">
        <v>0</v>
      </c>
      <c r="M132" s="47">
        <v>0</v>
      </c>
      <c r="N132" s="47">
        <v>0</v>
      </c>
      <c r="O132" s="47">
        <f t="shared" si="159"/>
        <v>0</v>
      </c>
      <c r="P132" s="47">
        <v>0</v>
      </c>
      <c r="Q132" s="47">
        <v>0</v>
      </c>
      <c r="R132" s="47">
        <v>0</v>
      </c>
      <c r="S132" s="47">
        <v>0</v>
      </c>
      <c r="T132" s="47">
        <f t="shared" si="160"/>
        <v>0</v>
      </c>
      <c r="U132" s="47">
        <v>0</v>
      </c>
      <c r="V132" s="47">
        <v>0</v>
      </c>
      <c r="W132" s="47">
        <v>0</v>
      </c>
      <c r="X132" s="47">
        <v>0</v>
      </c>
      <c r="Y132" s="47">
        <f t="shared" si="161"/>
        <v>0</v>
      </c>
      <c r="Z132" s="47"/>
      <c r="AA132" s="47"/>
      <c r="AB132" s="47"/>
      <c r="AC132" s="47"/>
      <c r="AD132" s="47">
        <v>0</v>
      </c>
      <c r="AE132" s="47">
        <f t="shared" si="162"/>
        <v>0</v>
      </c>
      <c r="AF132" s="47">
        <f t="shared" si="163"/>
        <v>0</v>
      </c>
      <c r="AG132" s="47">
        <f t="shared" si="164"/>
        <v>0</v>
      </c>
      <c r="AH132" s="47">
        <f t="shared" si="165"/>
        <v>0</v>
      </c>
      <c r="AI132" s="47">
        <f t="shared" si="166"/>
        <v>0</v>
      </c>
      <c r="AJ132" s="47">
        <f t="shared" si="167"/>
        <v>0</v>
      </c>
      <c r="AK132" s="47">
        <v>0</v>
      </c>
      <c r="AL132" s="47">
        <v>0</v>
      </c>
      <c r="AM132" s="47">
        <v>0</v>
      </c>
      <c r="AN132" s="47">
        <v>0</v>
      </c>
      <c r="AO132" s="47">
        <f t="shared" si="168"/>
        <v>0</v>
      </c>
      <c r="AP132" s="47">
        <v>0</v>
      </c>
      <c r="AQ132" s="47">
        <v>0</v>
      </c>
      <c r="AR132" s="47">
        <v>0</v>
      </c>
      <c r="AS132" s="47">
        <v>0</v>
      </c>
      <c r="AT132" s="47">
        <f t="shared" si="169"/>
        <v>0</v>
      </c>
      <c r="AU132" s="47">
        <v>0</v>
      </c>
      <c r="AV132" s="47">
        <v>0</v>
      </c>
      <c r="AW132" s="47">
        <v>0</v>
      </c>
      <c r="AX132" s="47">
        <v>0</v>
      </c>
      <c r="AY132" s="47">
        <f t="shared" si="170"/>
        <v>0</v>
      </c>
      <c r="AZ132" s="47"/>
      <c r="BA132" s="47"/>
      <c r="BB132" s="47"/>
      <c r="BC132" s="47"/>
      <c r="BD132" s="50"/>
    </row>
    <row r="133" spans="1:56" ht="74.25" customHeight="1" x14ac:dyDescent="0.25">
      <c r="A133" s="46" t="s">
        <v>142</v>
      </c>
      <c r="B133" s="45" t="s">
        <v>177</v>
      </c>
      <c r="C133" s="46" t="s">
        <v>178</v>
      </c>
      <c r="D133" s="47">
        <v>1.7000000040000001</v>
      </c>
      <c r="E133" s="47">
        <f t="shared" si="153"/>
        <v>0</v>
      </c>
      <c r="F133" s="47">
        <f t="shared" si="154"/>
        <v>0</v>
      </c>
      <c r="G133" s="47">
        <f t="shared" si="155"/>
        <v>0</v>
      </c>
      <c r="H133" s="47">
        <f t="shared" si="156"/>
        <v>0</v>
      </c>
      <c r="I133" s="47">
        <f t="shared" si="157"/>
        <v>0</v>
      </c>
      <c r="J133" s="47">
        <f t="shared" si="158"/>
        <v>0</v>
      </c>
      <c r="K133" s="47">
        <v>0</v>
      </c>
      <c r="L133" s="47">
        <v>0</v>
      </c>
      <c r="M133" s="47">
        <v>0</v>
      </c>
      <c r="N133" s="47">
        <v>0</v>
      </c>
      <c r="O133" s="47">
        <f t="shared" si="159"/>
        <v>0</v>
      </c>
      <c r="P133" s="47">
        <v>0</v>
      </c>
      <c r="Q133" s="47">
        <v>0</v>
      </c>
      <c r="R133" s="47">
        <v>0</v>
      </c>
      <c r="S133" s="47">
        <v>0</v>
      </c>
      <c r="T133" s="47">
        <f t="shared" si="160"/>
        <v>0</v>
      </c>
      <c r="U133" s="47">
        <v>0</v>
      </c>
      <c r="V133" s="47">
        <v>0</v>
      </c>
      <c r="W133" s="47">
        <v>0</v>
      </c>
      <c r="X133" s="47">
        <v>0</v>
      </c>
      <c r="Y133" s="47">
        <f t="shared" si="161"/>
        <v>0</v>
      </c>
      <c r="Z133" s="47"/>
      <c r="AA133" s="47"/>
      <c r="AB133" s="47"/>
      <c r="AC133" s="47"/>
      <c r="AD133" s="47">
        <v>1.4166666700000001</v>
      </c>
      <c r="AE133" s="47">
        <f t="shared" si="162"/>
        <v>0</v>
      </c>
      <c r="AF133" s="47">
        <f t="shared" si="163"/>
        <v>0</v>
      </c>
      <c r="AG133" s="47">
        <f t="shared" si="164"/>
        <v>0</v>
      </c>
      <c r="AH133" s="47">
        <f t="shared" si="165"/>
        <v>0</v>
      </c>
      <c r="AI133" s="47">
        <f t="shared" si="166"/>
        <v>0</v>
      </c>
      <c r="AJ133" s="47">
        <f t="shared" si="167"/>
        <v>0</v>
      </c>
      <c r="AK133" s="47">
        <v>0</v>
      </c>
      <c r="AL133" s="47">
        <v>0</v>
      </c>
      <c r="AM133" s="47">
        <v>0</v>
      </c>
      <c r="AN133" s="47">
        <v>0</v>
      </c>
      <c r="AO133" s="47">
        <f t="shared" si="168"/>
        <v>0</v>
      </c>
      <c r="AP133" s="47">
        <v>0</v>
      </c>
      <c r="AQ133" s="47">
        <v>0</v>
      </c>
      <c r="AR133" s="47">
        <v>0</v>
      </c>
      <c r="AS133" s="47">
        <v>0</v>
      </c>
      <c r="AT133" s="47">
        <f t="shared" si="169"/>
        <v>0</v>
      </c>
      <c r="AU133" s="47">
        <v>0</v>
      </c>
      <c r="AV133" s="47">
        <v>0</v>
      </c>
      <c r="AW133" s="47">
        <v>0</v>
      </c>
      <c r="AX133" s="47">
        <v>0</v>
      </c>
      <c r="AY133" s="47">
        <f t="shared" si="170"/>
        <v>0</v>
      </c>
      <c r="AZ133" s="47"/>
      <c r="BA133" s="47"/>
      <c r="BB133" s="47"/>
      <c r="BC133" s="47"/>
      <c r="BD133" s="50"/>
    </row>
    <row r="134" spans="1:56" ht="119.25" customHeight="1" x14ac:dyDescent="0.25">
      <c r="A134" s="46" t="s">
        <v>142</v>
      </c>
      <c r="B134" s="45" t="s">
        <v>253</v>
      </c>
      <c r="C134" s="46" t="s">
        <v>225</v>
      </c>
      <c r="D134" s="47">
        <v>4.9397898362879991</v>
      </c>
      <c r="E134" s="47">
        <f t="shared" si="153"/>
        <v>0</v>
      </c>
      <c r="F134" s="47">
        <f t="shared" si="154"/>
        <v>0</v>
      </c>
      <c r="G134" s="47">
        <f t="shared" si="155"/>
        <v>0</v>
      </c>
      <c r="H134" s="47">
        <f t="shared" si="156"/>
        <v>0</v>
      </c>
      <c r="I134" s="47">
        <f t="shared" si="157"/>
        <v>0</v>
      </c>
      <c r="J134" s="47">
        <f t="shared" si="158"/>
        <v>0</v>
      </c>
      <c r="K134" s="47">
        <v>0</v>
      </c>
      <c r="L134" s="47">
        <v>0</v>
      </c>
      <c r="M134" s="47">
        <v>0</v>
      </c>
      <c r="N134" s="47">
        <v>0</v>
      </c>
      <c r="O134" s="47">
        <f t="shared" si="159"/>
        <v>-1.4321927999999999</v>
      </c>
      <c r="P134" s="47">
        <v>-1.4321927999999999</v>
      </c>
      <c r="Q134" s="47">
        <v>0</v>
      </c>
      <c r="R134" s="47">
        <v>0</v>
      </c>
      <c r="S134" s="47">
        <v>0</v>
      </c>
      <c r="T134" s="47">
        <f t="shared" si="160"/>
        <v>1.4321927999999999</v>
      </c>
      <c r="U134" s="47">
        <v>1.4321927999999999</v>
      </c>
      <c r="V134" s="47">
        <v>0</v>
      </c>
      <c r="W134" s="47">
        <v>0</v>
      </c>
      <c r="X134" s="47">
        <v>0</v>
      </c>
      <c r="Y134" s="47">
        <f t="shared" si="161"/>
        <v>0</v>
      </c>
      <c r="Z134" s="47"/>
      <c r="AA134" s="47"/>
      <c r="AB134" s="47"/>
      <c r="AC134" s="47"/>
      <c r="AD134" s="47">
        <v>4.1164915302400003</v>
      </c>
      <c r="AE134" s="47">
        <f t="shared" si="162"/>
        <v>3.20537479</v>
      </c>
      <c r="AF134" s="47">
        <f t="shared" si="163"/>
        <v>0</v>
      </c>
      <c r="AG134" s="47">
        <f t="shared" si="164"/>
        <v>0.82407090999999999</v>
      </c>
      <c r="AH134" s="47">
        <f t="shared" si="165"/>
        <v>2.34744741</v>
      </c>
      <c r="AI134" s="47">
        <f t="shared" si="166"/>
        <v>3.385647E-2</v>
      </c>
      <c r="AJ134" s="47">
        <f t="shared" si="167"/>
        <v>0</v>
      </c>
      <c r="AK134" s="47">
        <v>0</v>
      </c>
      <c r="AL134" s="47">
        <v>0</v>
      </c>
      <c r="AM134" s="47">
        <v>0</v>
      </c>
      <c r="AN134" s="47">
        <v>0</v>
      </c>
      <c r="AO134" s="47">
        <f t="shared" si="168"/>
        <v>0</v>
      </c>
      <c r="AP134" s="47">
        <v>0</v>
      </c>
      <c r="AQ134" s="47">
        <v>0</v>
      </c>
      <c r="AR134" s="47">
        <v>0</v>
      </c>
      <c r="AS134" s="47">
        <v>0</v>
      </c>
      <c r="AT134" s="47">
        <f t="shared" si="169"/>
        <v>3.20537479</v>
      </c>
      <c r="AU134" s="47">
        <v>0</v>
      </c>
      <c r="AV134" s="47">
        <v>0.82407090999999999</v>
      </c>
      <c r="AW134" s="47">
        <v>2.34744741</v>
      </c>
      <c r="AX134" s="47">
        <v>3.385647E-2</v>
      </c>
      <c r="AY134" s="47">
        <f t="shared" si="170"/>
        <v>0</v>
      </c>
      <c r="AZ134" s="47"/>
      <c r="BA134" s="47"/>
      <c r="BB134" s="47"/>
      <c r="BC134" s="47"/>
      <c r="BD134" s="50"/>
    </row>
    <row r="135" spans="1:56" ht="36.75" customHeight="1" x14ac:dyDescent="0.25">
      <c r="A135" s="46" t="s">
        <v>142</v>
      </c>
      <c r="B135" s="45" t="s">
        <v>302</v>
      </c>
      <c r="C135" s="46" t="s">
        <v>303</v>
      </c>
      <c r="D135" s="47">
        <v>13.597121665333333</v>
      </c>
      <c r="E135" s="47">
        <f t="shared" si="153"/>
        <v>0</v>
      </c>
      <c r="F135" s="47">
        <f t="shared" si="154"/>
        <v>0</v>
      </c>
      <c r="G135" s="47">
        <f t="shared" si="155"/>
        <v>0</v>
      </c>
      <c r="H135" s="47">
        <f t="shared" si="156"/>
        <v>0</v>
      </c>
      <c r="I135" s="47">
        <f t="shared" si="157"/>
        <v>0</v>
      </c>
      <c r="J135" s="47">
        <f t="shared" si="158"/>
        <v>0</v>
      </c>
      <c r="K135" s="47">
        <v>0</v>
      </c>
      <c r="L135" s="47">
        <v>0</v>
      </c>
      <c r="M135" s="47">
        <v>0</v>
      </c>
      <c r="N135" s="47">
        <v>0</v>
      </c>
      <c r="O135" s="47">
        <f t="shared" si="159"/>
        <v>0</v>
      </c>
      <c r="P135" s="47">
        <v>0</v>
      </c>
      <c r="Q135" s="47">
        <v>0</v>
      </c>
      <c r="R135" s="47">
        <v>0</v>
      </c>
      <c r="S135" s="47">
        <v>0</v>
      </c>
      <c r="T135" s="47">
        <f t="shared" si="160"/>
        <v>0</v>
      </c>
      <c r="U135" s="47">
        <v>0</v>
      </c>
      <c r="V135" s="47">
        <v>0</v>
      </c>
      <c r="W135" s="47">
        <v>0</v>
      </c>
      <c r="X135" s="47">
        <v>0</v>
      </c>
      <c r="Y135" s="47">
        <f t="shared" si="161"/>
        <v>0</v>
      </c>
      <c r="Z135" s="47"/>
      <c r="AA135" s="47"/>
      <c r="AB135" s="47"/>
      <c r="AC135" s="47"/>
      <c r="AD135" s="47">
        <v>11.330934721111111</v>
      </c>
      <c r="AE135" s="47">
        <f t="shared" si="162"/>
        <v>0</v>
      </c>
      <c r="AF135" s="47">
        <f t="shared" si="163"/>
        <v>0</v>
      </c>
      <c r="AG135" s="47">
        <f t="shared" si="164"/>
        <v>0</v>
      </c>
      <c r="AH135" s="47">
        <f t="shared" si="165"/>
        <v>0</v>
      </c>
      <c r="AI135" s="47">
        <f t="shared" si="166"/>
        <v>0</v>
      </c>
      <c r="AJ135" s="47">
        <f t="shared" si="167"/>
        <v>0</v>
      </c>
      <c r="AK135" s="47">
        <v>0</v>
      </c>
      <c r="AL135" s="47">
        <v>0</v>
      </c>
      <c r="AM135" s="47">
        <v>0</v>
      </c>
      <c r="AN135" s="47">
        <v>0</v>
      </c>
      <c r="AO135" s="47">
        <f t="shared" si="168"/>
        <v>0</v>
      </c>
      <c r="AP135" s="47">
        <v>0</v>
      </c>
      <c r="AQ135" s="47">
        <v>0</v>
      </c>
      <c r="AR135" s="47">
        <v>0</v>
      </c>
      <c r="AS135" s="47">
        <v>0</v>
      </c>
      <c r="AT135" s="47">
        <f t="shared" si="169"/>
        <v>0</v>
      </c>
      <c r="AU135" s="47">
        <v>0</v>
      </c>
      <c r="AV135" s="47">
        <v>0</v>
      </c>
      <c r="AW135" s="47">
        <v>0</v>
      </c>
      <c r="AX135" s="47">
        <v>0</v>
      </c>
      <c r="AY135" s="47">
        <f t="shared" si="170"/>
        <v>0</v>
      </c>
      <c r="AZ135" s="47"/>
      <c r="BA135" s="47"/>
      <c r="BB135" s="47"/>
      <c r="BC135" s="47"/>
      <c r="BD135" s="50"/>
    </row>
    <row r="136" spans="1:56" ht="30.75" customHeight="1" x14ac:dyDescent="0.25">
      <c r="A136" s="46" t="s">
        <v>142</v>
      </c>
      <c r="B136" s="45" t="s">
        <v>304</v>
      </c>
      <c r="C136" s="46" t="s">
        <v>305</v>
      </c>
      <c r="D136" s="47">
        <v>0.57247500000000007</v>
      </c>
      <c r="E136" s="47">
        <f t="shared" si="153"/>
        <v>0</v>
      </c>
      <c r="F136" s="47">
        <f t="shared" si="154"/>
        <v>0</v>
      </c>
      <c r="G136" s="47">
        <f t="shared" si="155"/>
        <v>0</v>
      </c>
      <c r="H136" s="47">
        <f t="shared" si="156"/>
        <v>0</v>
      </c>
      <c r="I136" s="47">
        <f t="shared" si="157"/>
        <v>0</v>
      </c>
      <c r="J136" s="47">
        <f t="shared" si="158"/>
        <v>0</v>
      </c>
      <c r="K136" s="47">
        <v>0</v>
      </c>
      <c r="L136" s="47">
        <v>0</v>
      </c>
      <c r="M136" s="47">
        <v>0</v>
      </c>
      <c r="N136" s="47">
        <v>0</v>
      </c>
      <c r="O136" s="47">
        <f t="shared" si="159"/>
        <v>0</v>
      </c>
      <c r="P136" s="47">
        <v>0</v>
      </c>
      <c r="Q136" s="47">
        <v>0</v>
      </c>
      <c r="R136" s="47">
        <v>0</v>
      </c>
      <c r="S136" s="47">
        <v>0</v>
      </c>
      <c r="T136" s="47">
        <f t="shared" si="160"/>
        <v>0</v>
      </c>
      <c r="U136" s="47">
        <v>0</v>
      </c>
      <c r="V136" s="47">
        <v>0</v>
      </c>
      <c r="W136" s="47">
        <v>0</v>
      </c>
      <c r="X136" s="47">
        <v>0</v>
      </c>
      <c r="Y136" s="47">
        <f t="shared" si="161"/>
        <v>0</v>
      </c>
      <c r="Z136" s="47"/>
      <c r="AA136" s="47"/>
      <c r="AB136" s="47"/>
      <c r="AC136" s="47"/>
      <c r="AD136" s="47">
        <v>0.4770625</v>
      </c>
      <c r="AE136" s="47">
        <f t="shared" si="162"/>
        <v>0</v>
      </c>
      <c r="AF136" s="47">
        <f t="shared" si="163"/>
        <v>0</v>
      </c>
      <c r="AG136" s="47">
        <f t="shared" si="164"/>
        <v>0</v>
      </c>
      <c r="AH136" s="47">
        <f t="shared" si="165"/>
        <v>0</v>
      </c>
      <c r="AI136" s="47">
        <f t="shared" si="166"/>
        <v>0</v>
      </c>
      <c r="AJ136" s="47">
        <f t="shared" si="167"/>
        <v>0</v>
      </c>
      <c r="AK136" s="47">
        <v>0</v>
      </c>
      <c r="AL136" s="47">
        <v>0</v>
      </c>
      <c r="AM136" s="47">
        <v>0</v>
      </c>
      <c r="AN136" s="47">
        <v>0</v>
      </c>
      <c r="AO136" s="47">
        <f t="shared" si="168"/>
        <v>0</v>
      </c>
      <c r="AP136" s="47">
        <v>0</v>
      </c>
      <c r="AQ136" s="47">
        <v>0</v>
      </c>
      <c r="AR136" s="47">
        <v>0</v>
      </c>
      <c r="AS136" s="47">
        <v>0</v>
      </c>
      <c r="AT136" s="47">
        <f t="shared" si="169"/>
        <v>0</v>
      </c>
      <c r="AU136" s="47">
        <v>0</v>
      </c>
      <c r="AV136" s="47">
        <v>0</v>
      </c>
      <c r="AW136" s="47">
        <v>0</v>
      </c>
      <c r="AX136" s="47">
        <v>0</v>
      </c>
      <c r="AY136" s="47">
        <f t="shared" si="170"/>
        <v>0</v>
      </c>
      <c r="AZ136" s="47"/>
      <c r="BA136" s="47"/>
      <c r="BB136" s="47"/>
      <c r="BC136" s="47"/>
      <c r="BD136" s="50"/>
    </row>
    <row r="137" spans="1:56" ht="47.25" customHeight="1" x14ac:dyDescent="0.25">
      <c r="A137" s="46" t="s">
        <v>142</v>
      </c>
      <c r="B137" s="45" t="s">
        <v>306</v>
      </c>
      <c r="C137" s="46" t="s">
        <v>307</v>
      </c>
      <c r="D137" s="47">
        <v>0.34780666666666665</v>
      </c>
      <c r="E137" s="47">
        <f t="shared" si="153"/>
        <v>0</v>
      </c>
      <c r="F137" s="47">
        <f t="shared" si="154"/>
        <v>0</v>
      </c>
      <c r="G137" s="47">
        <f t="shared" si="155"/>
        <v>0</v>
      </c>
      <c r="H137" s="47">
        <f t="shared" si="156"/>
        <v>0</v>
      </c>
      <c r="I137" s="47">
        <f t="shared" si="157"/>
        <v>0</v>
      </c>
      <c r="J137" s="47">
        <f t="shared" si="158"/>
        <v>0</v>
      </c>
      <c r="K137" s="47">
        <v>0</v>
      </c>
      <c r="L137" s="47">
        <v>0</v>
      </c>
      <c r="M137" s="47">
        <v>0</v>
      </c>
      <c r="N137" s="47">
        <v>0</v>
      </c>
      <c r="O137" s="47">
        <f t="shared" si="159"/>
        <v>0</v>
      </c>
      <c r="P137" s="47">
        <v>0</v>
      </c>
      <c r="Q137" s="47">
        <v>0</v>
      </c>
      <c r="R137" s="47">
        <v>0</v>
      </c>
      <c r="S137" s="47">
        <v>0</v>
      </c>
      <c r="T137" s="47">
        <f t="shared" si="160"/>
        <v>0</v>
      </c>
      <c r="U137" s="47">
        <v>0</v>
      </c>
      <c r="V137" s="47">
        <v>0</v>
      </c>
      <c r="W137" s="47">
        <v>0</v>
      </c>
      <c r="X137" s="47">
        <v>0</v>
      </c>
      <c r="Y137" s="47">
        <f t="shared" si="161"/>
        <v>0</v>
      </c>
      <c r="Z137" s="47"/>
      <c r="AA137" s="47"/>
      <c r="AB137" s="47"/>
      <c r="AC137" s="47"/>
      <c r="AD137" s="47">
        <v>0.28983888888888892</v>
      </c>
      <c r="AE137" s="47">
        <f t="shared" si="162"/>
        <v>0</v>
      </c>
      <c r="AF137" s="47">
        <f t="shared" si="163"/>
        <v>0</v>
      </c>
      <c r="AG137" s="47">
        <f t="shared" si="164"/>
        <v>0</v>
      </c>
      <c r="AH137" s="47">
        <f t="shared" si="165"/>
        <v>0</v>
      </c>
      <c r="AI137" s="47">
        <f t="shared" si="166"/>
        <v>0</v>
      </c>
      <c r="AJ137" s="47">
        <f t="shared" si="167"/>
        <v>0</v>
      </c>
      <c r="AK137" s="47">
        <v>0</v>
      </c>
      <c r="AL137" s="47">
        <v>0</v>
      </c>
      <c r="AM137" s="47">
        <v>0</v>
      </c>
      <c r="AN137" s="47">
        <v>0</v>
      </c>
      <c r="AO137" s="47">
        <f t="shared" si="168"/>
        <v>0</v>
      </c>
      <c r="AP137" s="47">
        <v>0</v>
      </c>
      <c r="AQ137" s="47">
        <v>0</v>
      </c>
      <c r="AR137" s="47">
        <v>0</v>
      </c>
      <c r="AS137" s="47">
        <v>0</v>
      </c>
      <c r="AT137" s="47">
        <f t="shared" si="169"/>
        <v>0</v>
      </c>
      <c r="AU137" s="47">
        <v>0</v>
      </c>
      <c r="AV137" s="47">
        <v>0</v>
      </c>
      <c r="AW137" s="47">
        <v>0</v>
      </c>
      <c r="AX137" s="47">
        <v>0</v>
      </c>
      <c r="AY137" s="47">
        <f t="shared" si="170"/>
        <v>0</v>
      </c>
      <c r="AZ137" s="47"/>
      <c r="BA137" s="47"/>
      <c r="BB137" s="47"/>
      <c r="BC137" s="47"/>
      <c r="BD137" s="50"/>
    </row>
    <row r="138" spans="1:56" ht="84.75" customHeight="1" x14ac:dyDescent="0.25">
      <c r="A138" s="46" t="s">
        <v>142</v>
      </c>
      <c r="B138" s="45" t="s">
        <v>308</v>
      </c>
      <c r="C138" s="46" t="s">
        <v>309</v>
      </c>
      <c r="D138" s="47">
        <v>7.1759711653333333</v>
      </c>
      <c r="E138" s="47">
        <f t="shared" si="153"/>
        <v>0</v>
      </c>
      <c r="F138" s="47">
        <f t="shared" si="154"/>
        <v>0</v>
      </c>
      <c r="G138" s="47">
        <f t="shared" si="155"/>
        <v>0</v>
      </c>
      <c r="H138" s="47">
        <f t="shared" si="156"/>
        <v>0</v>
      </c>
      <c r="I138" s="47">
        <f t="shared" si="157"/>
        <v>0</v>
      </c>
      <c r="J138" s="47">
        <f t="shared" si="158"/>
        <v>0</v>
      </c>
      <c r="K138" s="47">
        <v>0</v>
      </c>
      <c r="L138" s="47">
        <v>0</v>
      </c>
      <c r="M138" s="47">
        <v>0</v>
      </c>
      <c r="N138" s="47">
        <v>0</v>
      </c>
      <c r="O138" s="47">
        <f t="shared" si="159"/>
        <v>0</v>
      </c>
      <c r="P138" s="47">
        <v>0</v>
      </c>
      <c r="Q138" s="47">
        <v>0</v>
      </c>
      <c r="R138" s="47">
        <v>0</v>
      </c>
      <c r="S138" s="47">
        <v>0</v>
      </c>
      <c r="T138" s="47">
        <f t="shared" si="160"/>
        <v>0</v>
      </c>
      <c r="U138" s="47">
        <v>0</v>
      </c>
      <c r="V138" s="47">
        <v>0</v>
      </c>
      <c r="W138" s="47">
        <v>0</v>
      </c>
      <c r="X138" s="47">
        <v>0</v>
      </c>
      <c r="Y138" s="47">
        <f t="shared" si="161"/>
        <v>0</v>
      </c>
      <c r="Z138" s="47"/>
      <c r="AA138" s="47"/>
      <c r="AB138" s="47"/>
      <c r="AC138" s="47"/>
      <c r="AD138" s="47">
        <v>5.9799759711111111</v>
      </c>
      <c r="AE138" s="47">
        <f t="shared" si="162"/>
        <v>0</v>
      </c>
      <c r="AF138" s="47">
        <f t="shared" si="163"/>
        <v>0</v>
      </c>
      <c r="AG138" s="47">
        <f t="shared" si="164"/>
        <v>0</v>
      </c>
      <c r="AH138" s="47">
        <f t="shared" si="165"/>
        <v>0</v>
      </c>
      <c r="AI138" s="47">
        <f t="shared" si="166"/>
        <v>0</v>
      </c>
      <c r="AJ138" s="47">
        <f t="shared" si="167"/>
        <v>0</v>
      </c>
      <c r="AK138" s="47">
        <v>0</v>
      </c>
      <c r="AL138" s="47">
        <v>0</v>
      </c>
      <c r="AM138" s="47">
        <v>0</v>
      </c>
      <c r="AN138" s="47">
        <v>0</v>
      </c>
      <c r="AO138" s="47">
        <f t="shared" si="168"/>
        <v>0</v>
      </c>
      <c r="AP138" s="47">
        <v>0</v>
      </c>
      <c r="AQ138" s="47">
        <v>0</v>
      </c>
      <c r="AR138" s="47">
        <v>0</v>
      </c>
      <c r="AS138" s="47">
        <v>0</v>
      </c>
      <c r="AT138" s="47">
        <f t="shared" si="169"/>
        <v>0</v>
      </c>
      <c r="AU138" s="47">
        <v>0</v>
      </c>
      <c r="AV138" s="47">
        <v>0</v>
      </c>
      <c r="AW138" s="47">
        <v>0</v>
      </c>
      <c r="AX138" s="47">
        <v>0</v>
      </c>
      <c r="AY138" s="47">
        <f t="shared" si="170"/>
        <v>0</v>
      </c>
      <c r="AZ138" s="47"/>
      <c r="BA138" s="47"/>
      <c r="BB138" s="47"/>
      <c r="BC138" s="47"/>
      <c r="BD138" s="50"/>
    </row>
    <row r="139" spans="1:56" ht="44.25" customHeight="1" x14ac:dyDescent="0.25">
      <c r="A139" s="46" t="s">
        <v>142</v>
      </c>
      <c r="B139" s="45" t="s">
        <v>281</v>
      </c>
      <c r="C139" s="46" t="s">
        <v>282</v>
      </c>
      <c r="D139" s="47">
        <v>32.173524799999996</v>
      </c>
      <c r="E139" s="47">
        <f t="shared" si="153"/>
        <v>6.8361948000000003</v>
      </c>
      <c r="F139" s="47">
        <f t="shared" si="154"/>
        <v>0</v>
      </c>
      <c r="G139" s="47">
        <f t="shared" si="155"/>
        <v>0</v>
      </c>
      <c r="H139" s="47">
        <f t="shared" si="156"/>
        <v>0</v>
      </c>
      <c r="I139" s="47">
        <f t="shared" si="157"/>
        <v>6.8361948000000003</v>
      </c>
      <c r="J139" s="47">
        <f t="shared" si="158"/>
        <v>0</v>
      </c>
      <c r="K139" s="47">
        <v>0</v>
      </c>
      <c r="L139" s="47">
        <v>0</v>
      </c>
      <c r="M139" s="47">
        <v>0</v>
      </c>
      <c r="N139" s="47">
        <v>0</v>
      </c>
      <c r="O139" s="47">
        <f t="shared" si="159"/>
        <v>0</v>
      </c>
      <c r="P139" s="47">
        <v>0</v>
      </c>
      <c r="Q139" s="47">
        <v>0</v>
      </c>
      <c r="R139" s="47">
        <v>0</v>
      </c>
      <c r="S139" s="47">
        <v>0</v>
      </c>
      <c r="T139" s="47">
        <f t="shared" si="160"/>
        <v>6.8361948000000003</v>
      </c>
      <c r="U139" s="47">
        <v>0</v>
      </c>
      <c r="V139" s="47">
        <v>0</v>
      </c>
      <c r="W139" s="47">
        <v>0</v>
      </c>
      <c r="X139" s="47">
        <v>6.8361948000000003</v>
      </c>
      <c r="Y139" s="47">
        <f t="shared" si="161"/>
        <v>0</v>
      </c>
      <c r="Z139" s="47"/>
      <c r="AA139" s="47"/>
      <c r="AB139" s="47"/>
      <c r="AC139" s="47"/>
      <c r="AD139" s="47">
        <v>31.9233248</v>
      </c>
      <c r="AE139" s="47">
        <f t="shared" si="162"/>
        <v>6.8361948000000003</v>
      </c>
      <c r="AF139" s="47">
        <f t="shared" si="163"/>
        <v>0</v>
      </c>
      <c r="AG139" s="47">
        <f t="shared" si="164"/>
        <v>0</v>
      </c>
      <c r="AH139" s="47">
        <f t="shared" si="165"/>
        <v>0</v>
      </c>
      <c r="AI139" s="47">
        <f t="shared" si="166"/>
        <v>6.8361948000000003</v>
      </c>
      <c r="AJ139" s="47">
        <f t="shared" si="167"/>
        <v>0</v>
      </c>
      <c r="AK139" s="47">
        <v>0</v>
      </c>
      <c r="AL139" s="47">
        <v>0</v>
      </c>
      <c r="AM139" s="47">
        <v>0</v>
      </c>
      <c r="AN139" s="47">
        <v>0</v>
      </c>
      <c r="AO139" s="47">
        <f t="shared" si="168"/>
        <v>6.8361948000000003</v>
      </c>
      <c r="AP139" s="47">
        <v>0</v>
      </c>
      <c r="AQ139" s="47">
        <v>0</v>
      </c>
      <c r="AR139" s="47">
        <v>0</v>
      </c>
      <c r="AS139" s="47">
        <v>6.8361948000000003</v>
      </c>
      <c r="AT139" s="47">
        <f t="shared" si="169"/>
        <v>0</v>
      </c>
      <c r="AU139" s="47">
        <v>0</v>
      </c>
      <c r="AV139" s="47">
        <v>0</v>
      </c>
      <c r="AW139" s="47">
        <v>0</v>
      </c>
      <c r="AX139" s="47">
        <v>0</v>
      </c>
      <c r="AY139" s="47">
        <f t="shared" si="170"/>
        <v>0</v>
      </c>
      <c r="AZ139" s="47"/>
      <c r="BA139" s="47"/>
      <c r="BB139" s="47"/>
      <c r="BC139" s="47"/>
      <c r="BD139" s="50"/>
    </row>
    <row r="140" spans="1:56" ht="51" customHeight="1" x14ac:dyDescent="0.25">
      <c r="A140" s="46" t="s">
        <v>142</v>
      </c>
      <c r="B140" s="45" t="s">
        <v>310</v>
      </c>
      <c r="C140" s="46" t="s">
        <v>311</v>
      </c>
      <c r="D140" s="47">
        <v>2.2319100000000001</v>
      </c>
      <c r="E140" s="47">
        <f t="shared" si="153"/>
        <v>0</v>
      </c>
      <c r="F140" s="47">
        <f t="shared" si="154"/>
        <v>0</v>
      </c>
      <c r="G140" s="47">
        <f t="shared" si="155"/>
        <v>0</v>
      </c>
      <c r="H140" s="47">
        <f t="shared" si="156"/>
        <v>0</v>
      </c>
      <c r="I140" s="47">
        <f t="shared" si="157"/>
        <v>0</v>
      </c>
      <c r="J140" s="47">
        <f t="shared" si="158"/>
        <v>0</v>
      </c>
      <c r="K140" s="47">
        <v>0</v>
      </c>
      <c r="L140" s="47">
        <v>0</v>
      </c>
      <c r="M140" s="47">
        <v>0</v>
      </c>
      <c r="N140" s="47">
        <v>0</v>
      </c>
      <c r="O140" s="47">
        <f t="shared" si="159"/>
        <v>0</v>
      </c>
      <c r="P140" s="47">
        <v>0</v>
      </c>
      <c r="Q140" s="47">
        <v>0</v>
      </c>
      <c r="R140" s="47">
        <v>0</v>
      </c>
      <c r="S140" s="47">
        <v>0</v>
      </c>
      <c r="T140" s="47">
        <f t="shared" si="160"/>
        <v>0</v>
      </c>
      <c r="U140" s="47">
        <v>0</v>
      </c>
      <c r="V140" s="47">
        <v>0</v>
      </c>
      <c r="W140" s="47">
        <v>0</v>
      </c>
      <c r="X140" s="47">
        <v>0</v>
      </c>
      <c r="Y140" s="47">
        <f t="shared" si="161"/>
        <v>0</v>
      </c>
      <c r="Z140" s="47"/>
      <c r="AA140" s="47"/>
      <c r="AB140" s="47"/>
      <c r="AC140" s="47"/>
      <c r="AD140" s="47">
        <v>1.8599250000000001</v>
      </c>
      <c r="AE140" s="47">
        <f t="shared" si="162"/>
        <v>0</v>
      </c>
      <c r="AF140" s="47">
        <f t="shared" si="163"/>
        <v>0</v>
      </c>
      <c r="AG140" s="47">
        <f t="shared" si="164"/>
        <v>0</v>
      </c>
      <c r="AH140" s="47">
        <f t="shared" si="165"/>
        <v>0</v>
      </c>
      <c r="AI140" s="47">
        <f t="shared" si="166"/>
        <v>0</v>
      </c>
      <c r="AJ140" s="47">
        <f t="shared" si="167"/>
        <v>0</v>
      </c>
      <c r="AK140" s="47">
        <v>0</v>
      </c>
      <c r="AL140" s="47">
        <v>0</v>
      </c>
      <c r="AM140" s="47">
        <v>0</v>
      </c>
      <c r="AN140" s="47">
        <v>0</v>
      </c>
      <c r="AO140" s="47">
        <f t="shared" si="168"/>
        <v>0</v>
      </c>
      <c r="AP140" s="47">
        <v>0</v>
      </c>
      <c r="AQ140" s="47">
        <v>0</v>
      </c>
      <c r="AR140" s="47">
        <v>0</v>
      </c>
      <c r="AS140" s="47">
        <v>0</v>
      </c>
      <c r="AT140" s="47">
        <f t="shared" si="169"/>
        <v>0</v>
      </c>
      <c r="AU140" s="47">
        <v>0</v>
      </c>
      <c r="AV140" s="47">
        <v>0</v>
      </c>
      <c r="AW140" s="47">
        <v>0</v>
      </c>
      <c r="AX140" s="47">
        <v>0</v>
      </c>
      <c r="AY140" s="47">
        <f t="shared" si="170"/>
        <v>0</v>
      </c>
      <c r="AZ140" s="47"/>
      <c r="BA140" s="47"/>
      <c r="BB140" s="47"/>
      <c r="BC140" s="47"/>
      <c r="BD140" s="50"/>
    </row>
    <row r="141" spans="1:56" ht="48.75" customHeight="1" x14ac:dyDescent="0.25">
      <c r="A141" s="46" t="s">
        <v>142</v>
      </c>
      <c r="B141" s="45" t="s">
        <v>312</v>
      </c>
      <c r="C141" s="46" t="s">
        <v>313</v>
      </c>
      <c r="D141" s="47">
        <v>0.70599999999999996</v>
      </c>
      <c r="E141" s="47">
        <f t="shared" si="153"/>
        <v>0</v>
      </c>
      <c r="F141" s="47">
        <f t="shared" si="154"/>
        <v>0</v>
      </c>
      <c r="G141" s="47">
        <f t="shared" si="155"/>
        <v>0</v>
      </c>
      <c r="H141" s="47">
        <f t="shared" si="156"/>
        <v>0</v>
      </c>
      <c r="I141" s="47">
        <f t="shared" si="157"/>
        <v>0</v>
      </c>
      <c r="J141" s="47">
        <f t="shared" si="158"/>
        <v>0</v>
      </c>
      <c r="K141" s="47">
        <v>0</v>
      </c>
      <c r="L141" s="47">
        <v>0</v>
      </c>
      <c r="M141" s="47">
        <v>0</v>
      </c>
      <c r="N141" s="47">
        <v>0</v>
      </c>
      <c r="O141" s="47">
        <f t="shared" si="159"/>
        <v>0</v>
      </c>
      <c r="P141" s="47">
        <v>0</v>
      </c>
      <c r="Q141" s="47">
        <v>0</v>
      </c>
      <c r="R141" s="47">
        <v>0</v>
      </c>
      <c r="S141" s="47">
        <v>0</v>
      </c>
      <c r="T141" s="47">
        <f t="shared" si="160"/>
        <v>0</v>
      </c>
      <c r="U141" s="47">
        <v>0</v>
      </c>
      <c r="V141" s="47">
        <v>0</v>
      </c>
      <c r="W141" s="47">
        <v>0</v>
      </c>
      <c r="X141" s="47">
        <v>0</v>
      </c>
      <c r="Y141" s="47">
        <f t="shared" si="161"/>
        <v>0</v>
      </c>
      <c r="Z141" s="47"/>
      <c r="AA141" s="47"/>
      <c r="AB141" s="47"/>
      <c r="AC141" s="47"/>
      <c r="AD141" s="47">
        <v>0.58833333333333337</v>
      </c>
      <c r="AE141" s="47">
        <f t="shared" si="162"/>
        <v>0</v>
      </c>
      <c r="AF141" s="47">
        <f t="shared" si="163"/>
        <v>0</v>
      </c>
      <c r="AG141" s="47">
        <f t="shared" si="164"/>
        <v>0</v>
      </c>
      <c r="AH141" s="47">
        <f t="shared" si="165"/>
        <v>0</v>
      </c>
      <c r="AI141" s="47">
        <f t="shared" si="166"/>
        <v>0</v>
      </c>
      <c r="AJ141" s="47">
        <f t="shared" si="167"/>
        <v>0</v>
      </c>
      <c r="AK141" s="47">
        <v>0</v>
      </c>
      <c r="AL141" s="47">
        <v>0</v>
      </c>
      <c r="AM141" s="47">
        <v>0</v>
      </c>
      <c r="AN141" s="47">
        <v>0</v>
      </c>
      <c r="AO141" s="47">
        <f t="shared" si="168"/>
        <v>0</v>
      </c>
      <c r="AP141" s="47">
        <v>0</v>
      </c>
      <c r="AQ141" s="47">
        <v>0</v>
      </c>
      <c r="AR141" s="47">
        <v>0</v>
      </c>
      <c r="AS141" s="47">
        <v>0</v>
      </c>
      <c r="AT141" s="47">
        <f t="shared" si="169"/>
        <v>0</v>
      </c>
      <c r="AU141" s="47">
        <v>0</v>
      </c>
      <c r="AV141" s="47">
        <v>0</v>
      </c>
      <c r="AW141" s="47">
        <v>0</v>
      </c>
      <c r="AX141" s="47">
        <v>0</v>
      </c>
      <c r="AY141" s="47">
        <f t="shared" si="170"/>
        <v>0</v>
      </c>
      <c r="AZ141" s="47"/>
      <c r="BA141" s="47"/>
      <c r="BB141" s="47"/>
      <c r="BC141" s="47"/>
      <c r="BD141" s="50"/>
    </row>
    <row r="142" spans="1:56" ht="50.25" customHeight="1" x14ac:dyDescent="0.25">
      <c r="A142" s="46" t="s">
        <v>142</v>
      </c>
      <c r="B142" s="45" t="s">
        <v>314</v>
      </c>
      <c r="C142" s="46" t="s">
        <v>315</v>
      </c>
      <c r="D142" s="47">
        <v>14.657666666666671</v>
      </c>
      <c r="E142" s="47">
        <f t="shared" si="153"/>
        <v>0</v>
      </c>
      <c r="F142" s="47">
        <f t="shared" si="154"/>
        <v>0</v>
      </c>
      <c r="G142" s="47">
        <f t="shared" si="155"/>
        <v>0</v>
      </c>
      <c r="H142" s="47">
        <f t="shared" si="156"/>
        <v>0</v>
      </c>
      <c r="I142" s="47">
        <f t="shared" si="157"/>
        <v>0</v>
      </c>
      <c r="J142" s="47">
        <f t="shared" si="158"/>
        <v>0</v>
      </c>
      <c r="K142" s="47">
        <v>0</v>
      </c>
      <c r="L142" s="47">
        <v>0</v>
      </c>
      <c r="M142" s="47">
        <v>0</v>
      </c>
      <c r="N142" s="47">
        <v>0</v>
      </c>
      <c r="O142" s="47">
        <f t="shared" si="159"/>
        <v>0</v>
      </c>
      <c r="P142" s="47">
        <v>0</v>
      </c>
      <c r="Q142" s="47">
        <v>0</v>
      </c>
      <c r="R142" s="47">
        <v>0</v>
      </c>
      <c r="S142" s="47">
        <v>0</v>
      </c>
      <c r="T142" s="47">
        <f t="shared" si="160"/>
        <v>0</v>
      </c>
      <c r="U142" s="47">
        <v>0</v>
      </c>
      <c r="V142" s="47">
        <v>0</v>
      </c>
      <c r="W142" s="47">
        <v>0</v>
      </c>
      <c r="X142" s="47">
        <v>0</v>
      </c>
      <c r="Y142" s="47">
        <f t="shared" si="161"/>
        <v>0</v>
      </c>
      <c r="Z142" s="47"/>
      <c r="AA142" s="47"/>
      <c r="AB142" s="47"/>
      <c r="AC142" s="47"/>
      <c r="AD142" s="47">
        <v>12.214722222222225</v>
      </c>
      <c r="AE142" s="47">
        <f t="shared" si="162"/>
        <v>0</v>
      </c>
      <c r="AF142" s="47">
        <f t="shared" si="163"/>
        <v>0</v>
      </c>
      <c r="AG142" s="47">
        <f t="shared" si="164"/>
        <v>0</v>
      </c>
      <c r="AH142" s="47">
        <f t="shared" si="165"/>
        <v>0</v>
      </c>
      <c r="AI142" s="47">
        <f t="shared" si="166"/>
        <v>0</v>
      </c>
      <c r="AJ142" s="47">
        <f t="shared" si="167"/>
        <v>0</v>
      </c>
      <c r="AK142" s="47">
        <v>0</v>
      </c>
      <c r="AL142" s="47">
        <v>0</v>
      </c>
      <c r="AM142" s="47">
        <v>0</v>
      </c>
      <c r="AN142" s="47">
        <v>0</v>
      </c>
      <c r="AO142" s="47">
        <f t="shared" si="168"/>
        <v>0</v>
      </c>
      <c r="AP142" s="47">
        <v>0</v>
      </c>
      <c r="AQ142" s="47">
        <v>0</v>
      </c>
      <c r="AR142" s="47">
        <v>0</v>
      </c>
      <c r="AS142" s="47">
        <v>0</v>
      </c>
      <c r="AT142" s="47">
        <f t="shared" si="169"/>
        <v>0</v>
      </c>
      <c r="AU142" s="47">
        <v>0</v>
      </c>
      <c r="AV142" s="47">
        <v>0</v>
      </c>
      <c r="AW142" s="47">
        <v>0</v>
      </c>
      <c r="AX142" s="47">
        <v>0</v>
      </c>
      <c r="AY142" s="47">
        <f t="shared" si="170"/>
        <v>0</v>
      </c>
      <c r="AZ142" s="47"/>
      <c r="BA142" s="47"/>
      <c r="BB142" s="47"/>
      <c r="BC142" s="47"/>
      <c r="BD142" s="50"/>
    </row>
    <row r="143" spans="1:56" ht="51.75" customHeight="1" x14ac:dyDescent="0.25">
      <c r="A143" s="46" t="s">
        <v>142</v>
      </c>
      <c r="B143" s="45" t="s">
        <v>316</v>
      </c>
      <c r="C143" s="46" t="s">
        <v>317</v>
      </c>
      <c r="D143" s="47">
        <v>0.84832399999999997</v>
      </c>
      <c r="E143" s="47">
        <f t="shared" si="153"/>
        <v>0</v>
      </c>
      <c r="F143" s="47">
        <f t="shared" si="154"/>
        <v>0</v>
      </c>
      <c r="G143" s="47">
        <f t="shared" si="155"/>
        <v>0</v>
      </c>
      <c r="H143" s="47">
        <f t="shared" si="156"/>
        <v>0</v>
      </c>
      <c r="I143" s="47">
        <f t="shared" si="157"/>
        <v>0</v>
      </c>
      <c r="J143" s="47">
        <f t="shared" si="158"/>
        <v>0</v>
      </c>
      <c r="K143" s="47">
        <v>0</v>
      </c>
      <c r="L143" s="47">
        <v>0</v>
      </c>
      <c r="M143" s="47">
        <v>0</v>
      </c>
      <c r="N143" s="47">
        <v>0</v>
      </c>
      <c r="O143" s="47">
        <f t="shared" si="159"/>
        <v>0</v>
      </c>
      <c r="P143" s="47">
        <v>0</v>
      </c>
      <c r="Q143" s="47">
        <v>0</v>
      </c>
      <c r="R143" s="47">
        <v>0</v>
      </c>
      <c r="S143" s="47">
        <v>0</v>
      </c>
      <c r="T143" s="47">
        <f t="shared" si="160"/>
        <v>0</v>
      </c>
      <c r="U143" s="47">
        <v>0</v>
      </c>
      <c r="V143" s="47">
        <v>0</v>
      </c>
      <c r="W143" s="47">
        <v>0</v>
      </c>
      <c r="X143" s="47">
        <v>0</v>
      </c>
      <c r="Y143" s="47">
        <f t="shared" si="161"/>
        <v>0</v>
      </c>
      <c r="Z143" s="47"/>
      <c r="AA143" s="47"/>
      <c r="AB143" s="47"/>
      <c r="AC143" s="47"/>
      <c r="AD143" s="47">
        <v>0.70693666666666666</v>
      </c>
      <c r="AE143" s="47">
        <f t="shared" si="162"/>
        <v>0</v>
      </c>
      <c r="AF143" s="47">
        <f t="shared" si="163"/>
        <v>0</v>
      </c>
      <c r="AG143" s="47">
        <f t="shared" si="164"/>
        <v>0</v>
      </c>
      <c r="AH143" s="47">
        <f t="shared" si="165"/>
        <v>0</v>
      </c>
      <c r="AI143" s="47">
        <f t="shared" si="166"/>
        <v>0</v>
      </c>
      <c r="AJ143" s="47">
        <f t="shared" si="167"/>
        <v>0</v>
      </c>
      <c r="AK143" s="47">
        <v>0</v>
      </c>
      <c r="AL143" s="47">
        <v>0</v>
      </c>
      <c r="AM143" s="47">
        <v>0</v>
      </c>
      <c r="AN143" s="47">
        <v>0</v>
      </c>
      <c r="AO143" s="47">
        <f t="shared" si="168"/>
        <v>0</v>
      </c>
      <c r="AP143" s="47">
        <v>0</v>
      </c>
      <c r="AQ143" s="47">
        <v>0</v>
      </c>
      <c r="AR143" s="47">
        <v>0</v>
      </c>
      <c r="AS143" s="47">
        <v>0</v>
      </c>
      <c r="AT143" s="47">
        <f t="shared" si="169"/>
        <v>0</v>
      </c>
      <c r="AU143" s="47">
        <v>0</v>
      </c>
      <c r="AV143" s="47">
        <v>0</v>
      </c>
      <c r="AW143" s="47">
        <v>0</v>
      </c>
      <c r="AX143" s="47">
        <v>0</v>
      </c>
      <c r="AY143" s="47">
        <f t="shared" si="170"/>
        <v>0</v>
      </c>
      <c r="AZ143" s="47"/>
      <c r="BA143" s="47"/>
      <c r="BB143" s="47"/>
      <c r="BC143" s="47"/>
      <c r="BD143" s="50"/>
    </row>
    <row r="144" spans="1:56" ht="60" customHeight="1" x14ac:dyDescent="0.25">
      <c r="A144" s="46" t="s">
        <v>142</v>
      </c>
      <c r="B144" s="45" t="s">
        <v>318</v>
      </c>
      <c r="C144" s="46" t="s">
        <v>319</v>
      </c>
      <c r="D144" s="47">
        <v>5.415</v>
      </c>
      <c r="E144" s="47">
        <f t="shared" si="153"/>
        <v>0</v>
      </c>
      <c r="F144" s="47">
        <f t="shared" si="154"/>
        <v>0</v>
      </c>
      <c r="G144" s="47">
        <f t="shared" si="155"/>
        <v>0</v>
      </c>
      <c r="H144" s="47">
        <f t="shared" si="156"/>
        <v>0</v>
      </c>
      <c r="I144" s="47">
        <f t="shared" si="157"/>
        <v>0</v>
      </c>
      <c r="J144" s="47">
        <f t="shared" si="158"/>
        <v>0</v>
      </c>
      <c r="K144" s="47">
        <v>0</v>
      </c>
      <c r="L144" s="47">
        <v>0</v>
      </c>
      <c r="M144" s="47">
        <v>0</v>
      </c>
      <c r="N144" s="47">
        <v>0</v>
      </c>
      <c r="O144" s="47">
        <f t="shared" si="159"/>
        <v>0</v>
      </c>
      <c r="P144" s="47">
        <v>0</v>
      </c>
      <c r="Q144" s="47">
        <v>0</v>
      </c>
      <c r="R144" s="47">
        <v>0</v>
      </c>
      <c r="S144" s="47">
        <v>0</v>
      </c>
      <c r="T144" s="47">
        <f t="shared" si="160"/>
        <v>0</v>
      </c>
      <c r="U144" s="47">
        <v>0</v>
      </c>
      <c r="V144" s="47">
        <v>0</v>
      </c>
      <c r="W144" s="47">
        <v>0</v>
      </c>
      <c r="X144" s="47">
        <v>0</v>
      </c>
      <c r="Y144" s="47">
        <f t="shared" si="161"/>
        <v>0</v>
      </c>
      <c r="Z144" s="47"/>
      <c r="AA144" s="47"/>
      <c r="AB144" s="47"/>
      <c r="AC144" s="47"/>
      <c r="AD144" s="47">
        <v>4.5125000000000002</v>
      </c>
      <c r="AE144" s="47">
        <f t="shared" si="162"/>
        <v>0</v>
      </c>
      <c r="AF144" s="47">
        <f t="shared" si="163"/>
        <v>0</v>
      </c>
      <c r="AG144" s="47">
        <f t="shared" si="164"/>
        <v>0</v>
      </c>
      <c r="AH144" s="47">
        <f t="shared" si="165"/>
        <v>0</v>
      </c>
      <c r="AI144" s="47">
        <f t="shared" si="166"/>
        <v>0</v>
      </c>
      <c r="AJ144" s="47">
        <f t="shared" si="167"/>
        <v>0</v>
      </c>
      <c r="AK144" s="47">
        <v>0</v>
      </c>
      <c r="AL144" s="47">
        <v>0</v>
      </c>
      <c r="AM144" s="47">
        <v>0</v>
      </c>
      <c r="AN144" s="47">
        <v>0</v>
      </c>
      <c r="AO144" s="47">
        <f t="shared" si="168"/>
        <v>0</v>
      </c>
      <c r="AP144" s="47">
        <v>0</v>
      </c>
      <c r="AQ144" s="47">
        <v>0</v>
      </c>
      <c r="AR144" s="47">
        <v>0</v>
      </c>
      <c r="AS144" s="47">
        <v>0</v>
      </c>
      <c r="AT144" s="47">
        <f t="shared" si="169"/>
        <v>0</v>
      </c>
      <c r="AU144" s="47">
        <v>0</v>
      </c>
      <c r="AV144" s="47">
        <v>0</v>
      </c>
      <c r="AW144" s="47">
        <v>0</v>
      </c>
      <c r="AX144" s="47">
        <v>0</v>
      </c>
      <c r="AY144" s="47">
        <f t="shared" si="170"/>
        <v>0</v>
      </c>
      <c r="AZ144" s="47"/>
      <c r="BA144" s="47"/>
      <c r="BB144" s="47"/>
      <c r="BC144" s="47"/>
      <c r="BD144" s="50"/>
    </row>
    <row r="145" spans="1:56" ht="34.5" customHeight="1" x14ac:dyDescent="0.25">
      <c r="A145" s="46" t="s">
        <v>142</v>
      </c>
      <c r="B145" s="45" t="s">
        <v>320</v>
      </c>
      <c r="C145" s="46" t="s">
        <v>321</v>
      </c>
      <c r="D145" s="47">
        <v>4.8366666666666669</v>
      </c>
      <c r="E145" s="47">
        <f t="shared" si="153"/>
        <v>0</v>
      </c>
      <c r="F145" s="47">
        <f t="shared" si="154"/>
        <v>0</v>
      </c>
      <c r="G145" s="47">
        <f t="shared" si="155"/>
        <v>0</v>
      </c>
      <c r="H145" s="47">
        <f t="shared" si="156"/>
        <v>0</v>
      </c>
      <c r="I145" s="47">
        <f t="shared" si="157"/>
        <v>0</v>
      </c>
      <c r="J145" s="47">
        <f t="shared" si="158"/>
        <v>0</v>
      </c>
      <c r="K145" s="47">
        <v>0</v>
      </c>
      <c r="L145" s="47">
        <v>0</v>
      </c>
      <c r="M145" s="47">
        <v>0</v>
      </c>
      <c r="N145" s="47">
        <v>0</v>
      </c>
      <c r="O145" s="47">
        <f t="shared" si="159"/>
        <v>0</v>
      </c>
      <c r="P145" s="47">
        <v>0</v>
      </c>
      <c r="Q145" s="47">
        <v>0</v>
      </c>
      <c r="R145" s="47">
        <v>0</v>
      </c>
      <c r="S145" s="47">
        <v>0</v>
      </c>
      <c r="T145" s="47">
        <f t="shared" si="160"/>
        <v>0</v>
      </c>
      <c r="U145" s="47">
        <v>0</v>
      </c>
      <c r="V145" s="47">
        <v>0</v>
      </c>
      <c r="W145" s="47">
        <v>0</v>
      </c>
      <c r="X145" s="47">
        <v>0</v>
      </c>
      <c r="Y145" s="47">
        <f t="shared" si="161"/>
        <v>0</v>
      </c>
      <c r="Z145" s="47"/>
      <c r="AA145" s="47"/>
      <c r="AB145" s="47"/>
      <c r="AC145" s="47"/>
      <c r="AD145" s="47">
        <v>4.0305555555555559</v>
      </c>
      <c r="AE145" s="47">
        <f t="shared" si="162"/>
        <v>0</v>
      </c>
      <c r="AF145" s="47">
        <f t="shared" si="163"/>
        <v>0</v>
      </c>
      <c r="AG145" s="47">
        <f t="shared" si="164"/>
        <v>0</v>
      </c>
      <c r="AH145" s="47">
        <f t="shared" si="165"/>
        <v>0</v>
      </c>
      <c r="AI145" s="47">
        <f t="shared" si="166"/>
        <v>0</v>
      </c>
      <c r="AJ145" s="47">
        <f t="shared" si="167"/>
        <v>0</v>
      </c>
      <c r="AK145" s="47">
        <v>0</v>
      </c>
      <c r="AL145" s="47">
        <v>0</v>
      </c>
      <c r="AM145" s="47">
        <v>0</v>
      </c>
      <c r="AN145" s="47">
        <v>0</v>
      </c>
      <c r="AO145" s="47">
        <f t="shared" si="168"/>
        <v>0</v>
      </c>
      <c r="AP145" s="47">
        <v>0</v>
      </c>
      <c r="AQ145" s="47">
        <v>0</v>
      </c>
      <c r="AR145" s="47">
        <v>0</v>
      </c>
      <c r="AS145" s="47">
        <v>0</v>
      </c>
      <c r="AT145" s="47">
        <f t="shared" si="169"/>
        <v>0</v>
      </c>
      <c r="AU145" s="47">
        <v>0</v>
      </c>
      <c r="AV145" s="47">
        <v>0</v>
      </c>
      <c r="AW145" s="47">
        <v>0</v>
      </c>
      <c r="AX145" s="47">
        <v>0</v>
      </c>
      <c r="AY145" s="47">
        <f t="shared" si="170"/>
        <v>0</v>
      </c>
      <c r="AZ145" s="47"/>
      <c r="BA145" s="47"/>
      <c r="BB145" s="47"/>
      <c r="BC145" s="47"/>
      <c r="BD145" s="50"/>
    </row>
    <row r="146" spans="1:56" ht="72" customHeight="1" x14ac:dyDescent="0.25">
      <c r="A146" s="46" t="s">
        <v>142</v>
      </c>
      <c r="B146" s="45" t="s">
        <v>322</v>
      </c>
      <c r="C146" s="46" t="s">
        <v>323</v>
      </c>
      <c r="D146" s="47">
        <v>1.1895520000000002</v>
      </c>
      <c r="E146" s="47">
        <f t="shared" si="153"/>
        <v>0</v>
      </c>
      <c r="F146" s="47">
        <f t="shared" si="154"/>
        <v>0</v>
      </c>
      <c r="G146" s="47">
        <f t="shared" si="155"/>
        <v>0</v>
      </c>
      <c r="H146" s="47">
        <f t="shared" si="156"/>
        <v>0</v>
      </c>
      <c r="I146" s="47">
        <f t="shared" si="157"/>
        <v>0</v>
      </c>
      <c r="J146" s="47">
        <f t="shared" si="158"/>
        <v>0</v>
      </c>
      <c r="K146" s="47">
        <v>0</v>
      </c>
      <c r="L146" s="47">
        <v>0</v>
      </c>
      <c r="M146" s="47">
        <v>0</v>
      </c>
      <c r="N146" s="47">
        <v>0</v>
      </c>
      <c r="O146" s="47">
        <f t="shared" si="159"/>
        <v>0</v>
      </c>
      <c r="P146" s="47">
        <v>0</v>
      </c>
      <c r="Q146" s="47">
        <v>0</v>
      </c>
      <c r="R146" s="47">
        <v>0</v>
      </c>
      <c r="S146" s="47">
        <v>0</v>
      </c>
      <c r="T146" s="47">
        <f t="shared" si="160"/>
        <v>0</v>
      </c>
      <c r="U146" s="47">
        <v>0</v>
      </c>
      <c r="V146" s="47">
        <v>0</v>
      </c>
      <c r="W146" s="47">
        <v>0</v>
      </c>
      <c r="X146" s="47">
        <v>0</v>
      </c>
      <c r="Y146" s="47">
        <f t="shared" si="161"/>
        <v>0</v>
      </c>
      <c r="Z146" s="47"/>
      <c r="AA146" s="47"/>
      <c r="AB146" s="47"/>
      <c r="AC146" s="47"/>
      <c r="AD146" s="47">
        <v>0.99129333333333336</v>
      </c>
      <c r="AE146" s="47">
        <f t="shared" si="162"/>
        <v>0</v>
      </c>
      <c r="AF146" s="47">
        <f t="shared" si="163"/>
        <v>0</v>
      </c>
      <c r="AG146" s="47">
        <f t="shared" si="164"/>
        <v>0</v>
      </c>
      <c r="AH146" s="47">
        <f t="shared" si="165"/>
        <v>0</v>
      </c>
      <c r="AI146" s="47">
        <f t="shared" si="166"/>
        <v>0</v>
      </c>
      <c r="AJ146" s="47">
        <f t="shared" si="167"/>
        <v>0</v>
      </c>
      <c r="AK146" s="47">
        <v>0</v>
      </c>
      <c r="AL146" s="47">
        <v>0</v>
      </c>
      <c r="AM146" s="47">
        <v>0</v>
      </c>
      <c r="AN146" s="47">
        <v>0</v>
      </c>
      <c r="AO146" s="47">
        <f t="shared" si="168"/>
        <v>0</v>
      </c>
      <c r="AP146" s="47">
        <v>0</v>
      </c>
      <c r="AQ146" s="47">
        <v>0</v>
      </c>
      <c r="AR146" s="47">
        <v>0</v>
      </c>
      <c r="AS146" s="47">
        <v>0</v>
      </c>
      <c r="AT146" s="47">
        <f t="shared" si="169"/>
        <v>0</v>
      </c>
      <c r="AU146" s="47">
        <v>0</v>
      </c>
      <c r="AV146" s="47">
        <v>0</v>
      </c>
      <c r="AW146" s="47">
        <v>0</v>
      </c>
      <c r="AX146" s="47">
        <v>0</v>
      </c>
      <c r="AY146" s="47">
        <f t="shared" si="170"/>
        <v>0</v>
      </c>
      <c r="AZ146" s="47"/>
      <c r="BA146" s="47"/>
      <c r="BB146" s="47"/>
      <c r="BC146" s="47"/>
      <c r="BD146" s="50"/>
    </row>
    <row r="147" spans="1:56" ht="94.5" customHeight="1" x14ac:dyDescent="0.25">
      <c r="A147" s="46" t="s">
        <v>142</v>
      </c>
      <c r="B147" s="45" t="s">
        <v>324</v>
      </c>
      <c r="C147" s="46" t="s">
        <v>325</v>
      </c>
      <c r="D147" s="47">
        <v>0.51781500000000003</v>
      </c>
      <c r="E147" s="47">
        <f t="shared" si="153"/>
        <v>0</v>
      </c>
      <c r="F147" s="47">
        <f t="shared" si="154"/>
        <v>0</v>
      </c>
      <c r="G147" s="47">
        <f t="shared" si="155"/>
        <v>0</v>
      </c>
      <c r="H147" s="47">
        <f t="shared" si="156"/>
        <v>0</v>
      </c>
      <c r="I147" s="47">
        <f t="shared" si="157"/>
        <v>0</v>
      </c>
      <c r="J147" s="47">
        <f t="shared" si="158"/>
        <v>0</v>
      </c>
      <c r="K147" s="47">
        <v>0</v>
      </c>
      <c r="L147" s="47">
        <v>0</v>
      </c>
      <c r="M147" s="47">
        <v>0</v>
      </c>
      <c r="N147" s="47">
        <v>0</v>
      </c>
      <c r="O147" s="47">
        <f t="shared" si="159"/>
        <v>0</v>
      </c>
      <c r="P147" s="47">
        <v>0</v>
      </c>
      <c r="Q147" s="47">
        <v>0</v>
      </c>
      <c r="R147" s="47">
        <v>0</v>
      </c>
      <c r="S147" s="47">
        <v>0</v>
      </c>
      <c r="T147" s="47">
        <f t="shared" si="160"/>
        <v>0</v>
      </c>
      <c r="U147" s="47">
        <v>0</v>
      </c>
      <c r="V147" s="47">
        <v>0</v>
      </c>
      <c r="W147" s="47">
        <v>0</v>
      </c>
      <c r="X147" s="47">
        <v>0</v>
      </c>
      <c r="Y147" s="47">
        <f t="shared" si="161"/>
        <v>0</v>
      </c>
      <c r="Z147" s="47"/>
      <c r="AA147" s="47"/>
      <c r="AB147" s="47"/>
      <c r="AC147" s="47"/>
      <c r="AD147" s="47">
        <v>0.43151250000000002</v>
      </c>
      <c r="AE147" s="47">
        <f t="shared" si="162"/>
        <v>0</v>
      </c>
      <c r="AF147" s="47">
        <f t="shared" si="163"/>
        <v>0</v>
      </c>
      <c r="AG147" s="47">
        <f t="shared" si="164"/>
        <v>0</v>
      </c>
      <c r="AH147" s="47">
        <f t="shared" si="165"/>
        <v>0</v>
      </c>
      <c r="AI147" s="47">
        <f t="shared" si="166"/>
        <v>0</v>
      </c>
      <c r="AJ147" s="47">
        <f t="shared" si="167"/>
        <v>0</v>
      </c>
      <c r="AK147" s="47">
        <v>0</v>
      </c>
      <c r="AL147" s="47">
        <v>0</v>
      </c>
      <c r="AM147" s="47">
        <v>0</v>
      </c>
      <c r="AN147" s="47">
        <v>0</v>
      </c>
      <c r="AO147" s="47">
        <f t="shared" si="168"/>
        <v>0</v>
      </c>
      <c r="AP147" s="47">
        <v>0</v>
      </c>
      <c r="AQ147" s="47">
        <v>0</v>
      </c>
      <c r="AR147" s="47">
        <v>0</v>
      </c>
      <c r="AS147" s="47">
        <v>0</v>
      </c>
      <c r="AT147" s="47">
        <f t="shared" si="169"/>
        <v>0</v>
      </c>
      <c r="AU147" s="47">
        <v>0</v>
      </c>
      <c r="AV147" s="47">
        <v>0</v>
      </c>
      <c r="AW147" s="47">
        <v>0</v>
      </c>
      <c r="AX147" s="47">
        <v>0</v>
      </c>
      <c r="AY147" s="47">
        <f t="shared" si="170"/>
        <v>0</v>
      </c>
      <c r="AZ147" s="47"/>
      <c r="BA147" s="47"/>
      <c r="BB147" s="47"/>
      <c r="BC147" s="47"/>
      <c r="BD147" s="50"/>
    </row>
    <row r="148" spans="1:56" x14ac:dyDescent="0.25">
      <c r="AY148" s="48"/>
    </row>
    <row r="149" spans="1:56" x14ac:dyDescent="0.25">
      <c r="AY149" s="48"/>
    </row>
    <row r="150" spans="1:56" x14ac:dyDescent="0.25">
      <c r="AY150" s="48"/>
    </row>
    <row r="151" spans="1:56" x14ac:dyDescent="0.25">
      <c r="AY151" s="48"/>
      <c r="AZ151" s="5"/>
    </row>
    <row r="152" spans="1:56" x14ac:dyDescent="0.25">
      <c r="AY152" s="48"/>
    </row>
    <row r="153" spans="1:56" x14ac:dyDescent="0.25">
      <c r="AY153" s="48"/>
    </row>
  </sheetData>
  <autoFilter ref="A19:WJW147" xr:uid="{00000000-0009-0000-0000-000000000000}"/>
  <mergeCells count="27">
    <mergeCell ref="AE17:AI17"/>
    <mergeCell ref="AJ17:AN17"/>
    <mergeCell ref="AO17:AS17"/>
    <mergeCell ref="AT17:AX17"/>
    <mergeCell ref="AY17:BC17"/>
    <mergeCell ref="AD17:AD18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E17:I17"/>
    <mergeCell ref="J17:N17"/>
    <mergeCell ref="O17:S17"/>
    <mergeCell ref="T17:X17"/>
    <mergeCell ref="Y17:AC17"/>
    <mergeCell ref="A12:BC12"/>
    <mergeCell ref="A4:BC4"/>
    <mergeCell ref="A5:BC5"/>
    <mergeCell ref="A7:BC7"/>
    <mergeCell ref="A8:BC8"/>
    <mergeCell ref="A10:BC10"/>
  </mergeCells>
  <dataValidations count="1">
    <dataValidation type="textLength" operator="lessThan" allowBlank="1" showInputMessage="1" showErrorMessage="1" promptTitle="!!!" prompt="Не более 150 знаков" sqref="B110 B146:B147" xr:uid="{00000000-0002-0000-0000-000000000000}">
      <formula1>150</formula1>
    </dataValidation>
  </dataValidations>
  <pageMargins left="0.78740157480314965" right="0.39370078740157483" top="0.78740157480314965" bottom="0.78740157480314965" header="0.31496062992125984" footer="0.31496062992125984"/>
  <pageSetup paperSize="9" scale="69" orientation="landscape" r:id="rId1"/>
  <rowBreaks count="1" manualBreakCount="1">
    <brk id="131" max="5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Черкасов Ю.П. - ведущий инженер СПДиК</cp:lastModifiedBy>
  <dcterms:created xsi:type="dcterms:W3CDTF">2018-07-31T08:50:47Z</dcterms:created>
  <dcterms:modified xsi:type="dcterms:W3CDTF">2025-11-13T09:47:36Z</dcterms:modified>
</cp:coreProperties>
</file>